
<file path=[Content_Types].xml><?xml version="1.0" encoding="utf-8"?>
<Types xmlns="http://schemas.openxmlformats.org/package/2006/content-types">
  <Default Extension="xml" ContentType="application/xml"/>
  <Default Extension="png" ContentType="image/png"/>
  <Default Extension="wmf" ContentType="image/x-w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1"/>
  </bookViews>
  <sheets>
    <sheet name="版本管理" sheetId="1" r:id="rId1"/>
    <sheet name="PCB checklist" sheetId="2" r:id="rId2"/>
    <sheet name="阻抗，等长需求表" sheetId="3" r:id="rId3"/>
  </sheets>
  <calcPr calcId="144525" concurrentCalc="0"/>
</workbook>
</file>

<file path=xl/sharedStrings.xml><?xml version="1.0" encoding="utf-8"?>
<sst xmlns="http://schemas.openxmlformats.org/spreadsheetml/2006/main" count="329" uniqueCount="220">
  <si>
    <t>版本历史</t>
  </si>
  <si>
    <t>版本</t>
  </si>
  <si>
    <t>日期</t>
  </si>
  <si>
    <t>修订人</t>
  </si>
  <si>
    <t>审核人</t>
  </si>
  <si>
    <t>版本描述</t>
  </si>
  <si>
    <t>1.0</t>
  </si>
  <si>
    <t>2024-10-18</t>
  </si>
  <si>
    <t>KPA0530</t>
  </si>
  <si>
    <t>发布版本</t>
  </si>
  <si>
    <t>F133 MX-HXX 硬件平台PCB设计Checklist</t>
  </si>
  <si>
    <t>项目名称</t>
  </si>
  <si>
    <t>级别</t>
  </si>
  <si>
    <t>总数</t>
  </si>
  <si>
    <t>"不满足"数量</t>
  </si>
  <si>
    <t>"不涉及"数量</t>
  </si>
  <si>
    <t>通过率</t>
  </si>
  <si>
    <t>文档名称</t>
  </si>
  <si>
    <t>建议</t>
  </si>
  <si>
    <t>”建议“：建议执行，”不满足“需要说明</t>
  </si>
  <si>
    <t>设计者</t>
  </si>
  <si>
    <t>规则</t>
  </si>
  <si>
    <t>”规则“：原则要求强制执行，”不满足“需要详细说，且专家审核通过</t>
  </si>
  <si>
    <t>审核结论</t>
  </si>
  <si>
    <t>不通过</t>
  </si>
  <si>
    <t>分类</t>
  </si>
  <si>
    <t>编号</t>
  </si>
  <si>
    <t>检查项</t>
  </si>
  <si>
    <t>自检结论</t>
  </si>
  <si>
    <r>
      <rPr>
        <b/>
        <sz val="10"/>
        <color rgb="FFFF0000"/>
        <rFont val="微软雅黑"/>
        <charset val="134"/>
      </rPr>
      <t>“自检”</t>
    </r>
    <r>
      <rPr>
        <b/>
        <sz val="10"/>
        <rFont val="微软雅黑"/>
        <charset val="134"/>
      </rPr>
      <t>说明</t>
    </r>
  </si>
  <si>
    <t>全志审核</t>
  </si>
  <si>
    <t>备注说明</t>
  </si>
  <si>
    <t>基本要求</t>
  </si>
  <si>
    <t>1</t>
  </si>
  <si>
    <t>PCB与原理图名称一致，原理图导入没有Error和Warning，发板前确认PCB导入最新原理图网表、必须经过DRC和规则检查，确保没有Error和Warning。</t>
  </si>
  <si>
    <t>满足</t>
  </si>
  <si>
    <t>举例</t>
  </si>
  <si>
    <t>通过</t>
  </si>
  <si>
    <t>2</t>
  </si>
  <si>
    <t>依据PCB设计需求表，layout 设计都经过确认符合设计需求（如模板、叠层、电源线宽、EMC等），有结构需求的输出结构文档，需结构核对无误。</t>
  </si>
  <si>
    <t>不涉及</t>
  </si>
  <si>
    <t>3</t>
  </si>
  <si>
    <r>
      <rPr>
        <sz val="10"/>
        <color rgb="FF000000"/>
        <rFont val="微软雅黑"/>
        <charset val="134"/>
      </rPr>
      <t>所有元件封装必须与其规格书要求保持一致</t>
    </r>
    <r>
      <rPr>
        <sz val="10"/>
        <rFont val="微软雅黑"/>
        <charset val="134"/>
      </rPr>
      <t>。</t>
    </r>
  </si>
  <si>
    <t>不满足</t>
  </si>
  <si>
    <t>4</t>
  </si>
  <si>
    <t>两层板layout时注意Bottom面走线不要分隔太多GND，尽量有足够大的地平面。</t>
  </si>
  <si>
    <t>5</t>
  </si>
  <si>
    <r>
      <t>DDR layout从我司发布的模板中获取，必须完全复制，包含元件位号、走线、过孔、线宽线距、包地、电源平面、GND平面、阻容摆放。</t>
    </r>
    <r>
      <rPr>
        <sz val="10"/>
        <color rgb="FFFF0000"/>
        <rFont val="微软雅黑"/>
        <charset val="134"/>
      </rPr>
      <t>必须参照我司发布的《DDR模板导入&amp;检查操作手册》文档导入模板和输出检查文档。</t>
    </r>
  </si>
  <si>
    <t>6</t>
  </si>
  <si>
    <t>板内不存在未放置的器件、未走线完成的网络、连通失败和超出板框的设计。所有走线的残留分支必须清除干净。清除所有无网络的过孔、铜皮和走线。</t>
  </si>
  <si>
    <t>基本规则</t>
  </si>
  <si>
    <t>7</t>
  </si>
  <si>
    <t>定义布局布线区域，走线在板框基础上内缩20mil，封装布局在板框基础上内缩200mil。如果有工艺边，封装布局内缩40mil。</t>
  </si>
  <si>
    <t>8</t>
  </si>
  <si>
    <t>重要元件摆放：
  1）参考原理图编号位置和批注摆放元件。
  2）接口座子，座子PIN1的方向，信号排列与实际使用排线一致，座子摆放大小间距合理，便于调试使用。
  3）屏蔽罩、安装孔、光学点是否摆放。
  4）较大功率器件均匀摆放，避免多个热源靠在一起；</t>
  </si>
  <si>
    <t>9</t>
  </si>
  <si>
    <t>结构器件的位置、方向、Pin1、keepout区域、丝印、裸铜、钻孔等，位置、大小与结构图一致。元件摆放不可超出结构图的限制高度。如果没有结构图，确认位置、大小是否合理。屏蔽罩的轨迹经过区域是否有元件干涉。</t>
  </si>
  <si>
    <t>10</t>
  </si>
  <si>
    <t>矮器件不可被高器件包围，BGA器件避免放置在PCB外型凸出部分。</t>
  </si>
  <si>
    <t>11</t>
  </si>
  <si>
    <t>PCB长边宽度为5mm范围内不能放置表贴器件，如不能满足，需添加工艺边。</t>
  </si>
  <si>
    <t>12</t>
  </si>
  <si>
    <t>依据叠层规范检查阻抗线的线宽线距是否正确，推荐采用全志参考叠层。</t>
  </si>
  <si>
    <t>13</t>
  </si>
  <si>
    <t>走线应该从Pad中心、Ball中心或过孔中心引出。相邻层走线保持垂直，斜交。无法避免重叠时，并行重叠距离≤200mil。</t>
  </si>
  <si>
    <t>14</t>
  </si>
  <si>
    <t>同一组Bus线要走在一起。走线拐角≥135度，不能有直角、锐角走线，走线的残留分支必须清除干净。</t>
  </si>
  <si>
    <t>15</t>
  </si>
  <si>
    <t>晶振尽量靠近 IC 摆放，和SOC同层放置，时钟走线长度&lt; 800mil。</t>
  </si>
  <si>
    <t>16</t>
  </si>
  <si>
    <t>重要IC(Codec/DDR/FLASH/EMMC等)、功率电感、晶振底下相邻层不允许有其他走线、覆铜，并铺GND。大电源和敏感信号禁止穿过下方。</t>
  </si>
  <si>
    <t>17</t>
  </si>
  <si>
    <t>pitch较小的封装，如QFN、连接器、FPC座子等，出PIN走线宽度尽量不要超过Pad宽度。</t>
  </si>
  <si>
    <t>18</t>
  </si>
  <si>
    <t>空旷的区域添加GND覆铜并打GND Via，GND残留天线长度≤200mil，超出部分先打GND Via，不能加则需要禁止覆铜套除残铜。</t>
  </si>
  <si>
    <t>19</t>
  </si>
  <si>
    <t>高速信号打Via换层处，需在旁边加GND Via。</t>
  </si>
  <si>
    <t>20</t>
  </si>
  <si>
    <t>BGA Fanout过孔在BGA Pad对角线中心。要注意留电源通道，避免过孔截断POWER/GND平面。</t>
  </si>
  <si>
    <t>21</t>
  </si>
  <si>
    <t>蛇行线边缘间距≥12mil，并行部分的长度尽量≤200mil。两层板注意同层参考平面完整，蛇行线中间也要留有同层参考GND的铜面。</t>
  </si>
  <si>
    <t>22</t>
  </si>
  <si>
    <t>检查等长线是否有跨相邻层分割或者与相邻层平行走线导致串扰严重。等长完成后规则报告必须全部通过。</t>
  </si>
  <si>
    <t>23</t>
  </si>
  <si>
    <t>文字检查 
  1）每个元器件上必须标出位号。
  2）添加公司Logo、PCB名称、日期、SN。
  3）插座、开关附近按原理图添加字符。
 4）在Board Geometry Dimension标注板外框尺寸，以mm为单位。</t>
  </si>
  <si>
    <t>ESD</t>
  </si>
  <si>
    <t>24</t>
  </si>
  <si>
    <t>走线要先经过ESD器件，再往PCB内部走。ESD连线尽量短，且不能换层。ESD接地端连线尽量短而粗，并就近多打孔到GND层或GND平面。</t>
  </si>
  <si>
    <t>25</t>
  </si>
  <si>
    <t>屏蔽罩的轨迹尽量设计成规则的（正方形、矩形等）。</t>
  </si>
  <si>
    <t>26</t>
  </si>
  <si>
    <t>CPU、DRAM、晶振器件远离外部金属接口≥20mm。</t>
  </si>
  <si>
    <t>27</t>
  </si>
  <si>
    <t>关键或高速信号（Reset/Clock等）单线包地，远离板边≥50mil。如果不能包地，则保持12mil间距。避免与外部接口信号（USB/HDMI/SD/Codec等）相邻并行走线。</t>
  </si>
  <si>
    <t>28</t>
  </si>
  <si>
    <t>SOC Reset单线包地、走线尽量短，1nF电容靠近SOC摆放，电容接地端需用过孔加强连接。</t>
  </si>
  <si>
    <t>29</t>
  </si>
  <si>
    <t>TOP层在CPU/DDR/晶体的外面预留屏蔽罩焊盘。BOTTOM层在CPU和DDR走线外面预留屏蔽罩焊盘。屏蔽罩的各边良好接地。</t>
  </si>
  <si>
    <t>30</t>
  </si>
  <si>
    <t>两层板时，尽量将走线放在TOP层，各模块CLK包地，各模块DATA两两包地。减少BOTTOM层走线，保持BOTTOM地平面的完整性。</t>
  </si>
  <si>
    <t>31</t>
  </si>
  <si>
    <t>VCC-RTC电源串接的磁珠尽量靠近ball放置。</t>
  </si>
  <si>
    <t>电源设计</t>
  </si>
  <si>
    <t>32</t>
  </si>
  <si>
    <t>Bypass电容靠近负载电源PIN放置。SOC所有滤波电容，严格按照原理图注释靠近相应的ball放置。</t>
  </si>
  <si>
    <t>33</t>
  </si>
  <si>
    <t>电源芯片的位置摆放合理，靠近负载。</t>
  </si>
  <si>
    <t>34</t>
  </si>
  <si>
    <t>Charger、DCDC(Buck, Boost)、LDO的相关电容、电感、采样电阻摆放靠近相关Pin。</t>
  </si>
  <si>
    <t>35</t>
  </si>
  <si>
    <t>DCDC的输入输出电路布局小型化，尽量将电源回路做到最小，输入和输出电容地回路最短。</t>
  </si>
  <si>
    <t>36</t>
  </si>
  <si>
    <t>VBUS、ACIN、DCDC、Charger、LDO等功率走线铺大铜箔。</t>
  </si>
  <si>
    <t>37</t>
  </si>
  <si>
    <t>Charger、DCDC的LX网络铺铜合理。电压，电流反馈避开LX网络和其它跳变信号。</t>
  </si>
  <si>
    <t>38</t>
  </si>
  <si>
    <t>两层板layout时，产生VDD-CORE（SYS/CPU电源）的DCDC建议在BOT层布局，减少电源过孔产生的影响。</t>
  </si>
  <si>
    <t>39</t>
  </si>
  <si>
    <t>电源、GND覆铜完整。不能被过孔或DIP接插件打碎，存在瓶颈。不允许有孤铜。</t>
  </si>
  <si>
    <t>40</t>
  </si>
  <si>
    <t>两层板layout时，SOC电源ball的电容在BOT层对应位置布局，电容的摆放以不割裂SOC GND与主地的连通性为前提，尽量保证SOC下方GND有较宽的通路从各个方向走出，同时必须保证SOC和DDR、SOC和FLASH在TOP/BOT层的GND都有完整的通路。</t>
  </si>
  <si>
    <t>音频模块</t>
  </si>
  <si>
    <t>41</t>
  </si>
  <si>
    <t>AVCC、VRA1、VRA2接地电容和AGND接地0R电阻靠近SOC摆放。 AGND铜箔宽度≥20mil（从ball中走出的宽度≥5.5mil），AGND接地电阻连接到GND平面的过孔≥2个。AVCC，VRA1、VRA2线宽≥10 mil。</t>
  </si>
  <si>
    <t>42</t>
  </si>
  <si>
    <t>HPOUTL/HPOUTR/HPOUTFB信号并行走线，HPOUTFB信号走中间、对地电容靠近负载端放置，HPOUTL/HPOUTR信号走两边，线宽最小4mil，整组包地并打地过孔，走线和过孔远离高速信号和时钟信号。</t>
  </si>
  <si>
    <t>43</t>
  </si>
  <si>
    <t>MICxP、MICxN，类差分走线，线宽≥4mil，线距4mil，整组包地。</t>
  </si>
  <si>
    <t>44</t>
  </si>
  <si>
    <t>LINEINL/R 、FMINL/R 双声道L、R信号分别包地，线宽最小4mil。走线及过孔远离高速信号及时钟信号。</t>
  </si>
  <si>
    <t>45</t>
  </si>
  <si>
    <t>LINEOUTP/N每对P、N信号差分走线，线宽≥4mil，线距4mil，整组包地。</t>
  </si>
  <si>
    <t>46</t>
  </si>
  <si>
    <t>Codec布局和走线远离RF、PA、开关电源；</t>
  </si>
  <si>
    <t>WiFi</t>
  </si>
  <si>
    <t>47</t>
  </si>
  <si>
    <t>天线阻抗50 +/-10% ohm传输线需尽量短，平滑，拐角处需走弧度线，需隔层参考的话注意相邻层挖空，WiFi天线尽量远离DRAM走线，高速信号及时钟信号，变化比较大的电源信号。</t>
  </si>
  <si>
    <t>48</t>
  </si>
  <si>
    <t>PCB板载天线区域需要挖空所有层，区域周围所有层尽可能铺GND并多打via</t>
  </si>
  <si>
    <t>49</t>
  </si>
  <si>
    <t>WiFi SDIO或其它走线不要穿过EPAD，两层板onboard方案保证BOT层EPAD位置有足够的GND通路与主地相连。</t>
  </si>
  <si>
    <t>50</t>
  </si>
  <si>
    <t>SDIO_CLK做包地处理。如果不能包地则保持≥12mil，两层板时，D0-D3两两包地，CLK单线包地，线间距4mil。D0-D3相对CLK等长控制&lt;500mil。</t>
  </si>
  <si>
    <t>51</t>
  </si>
  <si>
    <t>WiFi瞬时功率较大，电源走线宽度需严格按照WiFi芯片规格书要求的电源宽度设计。</t>
  </si>
  <si>
    <t>HDMI</t>
  </si>
  <si>
    <t>52</t>
  </si>
  <si>
    <t>ESD器件靠近HDMI插座，ESD器件到HDMI连接器的距离小于等于500mils。</t>
  </si>
  <si>
    <t>53</t>
  </si>
  <si>
    <t xml:space="preserve">HDMI座子以及信号走线参考GND平面，避免跨分割，避免其他任何走线或电源破坏参考面。      </t>
  </si>
  <si>
    <t>54</t>
  </si>
  <si>
    <t>分线应该尽量顺直的从HDMI座子并行走到主控，不要刻意为了追求等长走“蛇形线”，尽量避免阻抗不连续，不要有90度转角的走线方式。</t>
  </si>
  <si>
    <t>DVP CSI</t>
  </si>
  <si>
    <t>55</t>
  </si>
  <si>
    <t>PCLK的对地电容靠近SOC，串联电阻靠近模组，信号包地处理。</t>
  </si>
  <si>
    <t>56</t>
  </si>
  <si>
    <t>MCLK的对地电容靠近模组，串联电阻靠近SOC，信号包地处理。</t>
  </si>
  <si>
    <t>57</t>
  </si>
  <si>
    <t>Vsync、Hsync、Data串联电阻靠近模组。</t>
  </si>
  <si>
    <t>EPHY</t>
  </si>
  <si>
    <t>58</t>
  </si>
  <si>
    <t>变压器靠近RJ45座子摆放，以太网LED灯靠近座子摆放。RJ45及变压器下面所有层不铺铜，掏空距离40-80mil。</t>
  </si>
  <si>
    <t>59</t>
  </si>
  <si>
    <t>PHY芯片下方须有完整的GND，模块要有良好的地回路，RGMII/RMII时钟线包地处理</t>
  </si>
  <si>
    <t>60</t>
  </si>
  <si>
    <t>外挂1000M PHY：
 1）REGOUT连接的电感，靠近PHY芯片摆放。
 2）VDDREG连接的电容，靠近PHY芯片摆放。
 3）RXCLK，CLK125滤波电路靠近PHY芯片摆放。
 4）TXCLK滤波电路靠近SOC摆放。</t>
  </si>
  <si>
    <t>CVBS OUT</t>
  </si>
  <si>
    <t>61</t>
  </si>
  <si>
    <t xml:space="preserve"> 1）VCC-TVOUT电容最好放置在SOCPIN正下方。
 2）75ohm终端电阻和ESD器件以及滤波电阻电容靠近座子摆放。
 3）TVOUT需要电流为45mA，请注意VCC-TVOUT线宽。
 4）TVOUT信号线采用37.5ohm阻抗匹配，两层板时做不到37.5ohm,可采用75R端接电阻贴近SOC摆放，走线按75ohm阻抗匹配。
 5）TVOUT信号需要单独包地并沿包地线打过孔。</t>
  </si>
  <si>
    <t>CVBS IN</t>
  </si>
  <si>
    <t>62</t>
  </si>
  <si>
    <t>TVIN-VRP, TVIN-VRN去耦电容靠近PIN的位置放置，距离PIN距离不超过200mil，走线不小于10mil。走线及过孔远离高速信号，远离高速信号的过孔和电源跳变的位置。</t>
  </si>
  <si>
    <t>63</t>
  </si>
  <si>
    <t>TVIN信号通道（TVIN0，TVIN1）
 1）走线及过孔远离高速信号，远离高速信号的过孔，尤其是并行LCD信号。
 2）75R端接电阻贴近Connector放置。信号通道上的元件放置在同一走线层。
 3）TVIN信号线采用37.5ohm阻抗匹配，两层板时做不到37.5ohm,可采用75R端接电阻贴近SOC摆放，走线按75ohm阻抗匹配,注意整个GND-TVIN包络。</t>
  </si>
  <si>
    <t>其它</t>
  </si>
  <si>
    <t>64</t>
  </si>
  <si>
    <t>其它走线阻抗，等长需求参考阻抗，等长需求表</t>
  </si>
  <si>
    <t>阻抗，等长需求表</t>
  </si>
  <si>
    <t>名称 需求</t>
  </si>
  <si>
    <r>
      <rPr>
        <b/>
        <sz val="10"/>
        <rFont val="微软雅黑"/>
        <charset val="134"/>
      </rPr>
      <t xml:space="preserve">阻抗 </t>
    </r>
    <r>
      <rPr>
        <sz val="10.5"/>
        <color theme="1"/>
        <rFont val="Arial"/>
        <charset val="134"/>
      </rPr>
      <t>ohm</t>
    </r>
  </si>
  <si>
    <t>等长和长度需求</t>
  </si>
  <si>
    <t>间距</t>
  </si>
  <si>
    <t>VIA</t>
  </si>
  <si>
    <t>元件底下掏空</t>
  </si>
  <si>
    <t>“不满足”说明</t>
  </si>
  <si>
    <t>检查人</t>
  </si>
  <si>
    <t>检查结论</t>
  </si>
  <si>
    <t>高速线阻抗，等长需求表</t>
  </si>
  <si>
    <t>USB2.0</t>
  </si>
  <si>
    <r>
      <rPr>
        <sz val="10"/>
        <rFont val="微软雅黑"/>
        <charset val="134"/>
      </rPr>
      <t>总长</t>
    </r>
    <r>
      <rPr>
        <sz val="10.5"/>
        <color theme="1"/>
        <rFont val="Arial"/>
        <charset val="134"/>
      </rPr>
      <t>&lt;6000mil</t>
    </r>
    <r>
      <rPr>
        <sz val="10.5"/>
        <color theme="1"/>
        <rFont val="新宋体"/>
        <charset val="134"/>
      </rPr>
      <t>，</t>
    </r>
    <r>
      <rPr>
        <sz val="10.5"/>
        <color theme="1"/>
        <rFont val="Arial"/>
        <charset val="134"/>
      </rPr>
      <t>DM</t>
    </r>
    <r>
      <rPr>
        <sz val="10.5"/>
        <color theme="1"/>
        <rFont val="新宋体"/>
        <charset val="134"/>
      </rPr>
      <t>、</t>
    </r>
    <r>
      <rPr>
        <sz val="10.5"/>
        <color theme="1"/>
        <rFont val="Arial"/>
        <charset val="134"/>
      </rPr>
      <t>DP&lt;50mil</t>
    </r>
  </si>
  <si>
    <r>
      <rPr>
        <sz val="10"/>
        <rFont val="微软雅黑"/>
        <charset val="134"/>
      </rPr>
      <t>其它</t>
    </r>
    <r>
      <rPr>
        <sz val="10.5"/>
        <color theme="1"/>
        <rFont val="Arial"/>
        <charset val="134"/>
      </rPr>
      <t>&gt;10mil</t>
    </r>
  </si>
  <si>
    <t>≤2</t>
  </si>
  <si>
    <t>否</t>
  </si>
  <si>
    <t>MIPI-DSI</t>
  </si>
  <si>
    <r>
      <rPr>
        <sz val="10"/>
        <rFont val="微软雅黑"/>
        <charset val="134"/>
      </rPr>
      <t>对内</t>
    </r>
    <r>
      <rPr>
        <sz val="10.5"/>
        <color theme="1"/>
        <rFont val="Arial"/>
        <charset val="134"/>
      </rPr>
      <t>&lt;10mil</t>
    </r>
    <r>
      <rPr>
        <sz val="10.5"/>
        <color theme="1"/>
        <rFont val="新宋体"/>
        <charset val="134"/>
      </rPr>
      <t>，对间</t>
    </r>
    <r>
      <rPr>
        <sz val="10.5"/>
        <color theme="1"/>
        <rFont val="Arial"/>
        <charset val="134"/>
      </rPr>
      <t>&lt;160mil(1080P)</t>
    </r>
  </si>
  <si>
    <r>
      <rPr>
        <sz val="10"/>
        <rFont val="微软雅黑"/>
        <charset val="134"/>
      </rPr>
      <t>≥</t>
    </r>
    <r>
      <rPr>
        <sz val="10.5"/>
        <color theme="1"/>
        <rFont val="Arial"/>
        <charset val="134"/>
      </rPr>
      <t>15mil</t>
    </r>
  </si>
  <si>
    <t>DVP-CSI</t>
  </si>
  <si>
    <t>DATA、HSYNC、VSYNC参考PCLK做500mil的组内等长，PCLK尽量不要因为追求等长而走蛇形线</t>
  </si>
  <si>
    <t>LVDS</t>
  </si>
  <si>
    <r>
      <rPr>
        <sz val="10"/>
        <rFont val="微软雅黑"/>
        <charset val="134"/>
      </rPr>
      <t>（1080P)对内</t>
    </r>
    <r>
      <rPr>
        <sz val="10.5"/>
        <color theme="1"/>
        <rFont val="Arial"/>
        <charset val="134"/>
      </rPr>
      <t>&lt;10mil</t>
    </r>
    <r>
      <rPr>
        <sz val="10.5"/>
        <color theme="1"/>
        <rFont val="新宋体"/>
        <charset val="134"/>
      </rPr>
      <t>，对间</t>
    </r>
    <r>
      <rPr>
        <sz val="10.5"/>
        <color theme="1"/>
        <rFont val="Arial"/>
        <charset val="134"/>
      </rPr>
      <t>&lt;180mil</t>
    </r>
  </si>
  <si>
    <t>≥10mil</t>
  </si>
  <si>
    <r>
      <rPr>
        <sz val="10"/>
        <rFont val="微软雅黑"/>
        <charset val="134"/>
      </rPr>
      <t>(720P)对内</t>
    </r>
    <r>
      <rPr>
        <sz val="10.5"/>
        <color theme="1"/>
        <rFont val="Arial"/>
        <charset val="134"/>
      </rPr>
      <t>&lt;20mil</t>
    </r>
    <r>
      <rPr>
        <sz val="10.5"/>
        <color theme="1"/>
        <rFont val="新宋体"/>
        <charset val="134"/>
      </rPr>
      <t>，对间</t>
    </r>
    <r>
      <rPr>
        <sz val="10.5"/>
        <color theme="1"/>
        <rFont val="Arial"/>
        <charset val="134"/>
      </rPr>
      <t>&lt;450mil</t>
    </r>
  </si>
  <si>
    <r>
      <rPr>
        <sz val="10"/>
        <color rgb="FF000000"/>
        <rFont val="微软雅黑"/>
        <charset val="134"/>
      </rPr>
      <t>总长</t>
    </r>
    <r>
      <rPr>
        <sz val="10.5"/>
        <color rgb="FF000000"/>
        <rFont val="Arial"/>
        <charset val="134"/>
      </rPr>
      <t>&lt;2000mil</t>
    </r>
    <r>
      <rPr>
        <sz val="10.5"/>
        <color rgb="FF000000"/>
        <rFont val="新宋体"/>
        <charset val="134"/>
      </rPr>
      <t>，对内</t>
    </r>
    <r>
      <rPr>
        <sz val="10.5"/>
        <color rgb="FF000000"/>
        <rFont val="Arial"/>
        <charset val="134"/>
      </rPr>
      <t>&lt;10mil</t>
    </r>
    <r>
      <rPr>
        <sz val="10.5"/>
        <color rgb="FF000000"/>
        <rFont val="新宋体"/>
        <charset val="134"/>
      </rPr>
      <t>，对间</t>
    </r>
    <r>
      <rPr>
        <sz val="10.5"/>
        <color rgb="FF000000"/>
        <rFont val="Arial"/>
        <charset val="134"/>
      </rPr>
      <t>&lt;200mil</t>
    </r>
  </si>
  <si>
    <t>≥12mil</t>
  </si>
  <si>
    <t>≤2 P和N过孔间距35-40mil，不同差分对过孔间距≥50mil</t>
  </si>
  <si>
    <t>100M PHY</t>
  </si>
  <si>
    <r>
      <rPr>
        <sz val="10"/>
        <rFont val="微软雅黑"/>
        <charset val="134"/>
      </rPr>
      <t>对内</t>
    </r>
    <r>
      <rPr>
        <sz val="10.5"/>
        <color theme="1"/>
        <rFont val="Arial"/>
        <charset val="134"/>
      </rPr>
      <t>&lt;20mil</t>
    </r>
    <r>
      <rPr>
        <sz val="10.5"/>
        <color theme="1"/>
        <rFont val="新宋体"/>
        <charset val="134"/>
      </rPr>
      <t>，对间</t>
    </r>
    <r>
      <rPr>
        <sz val="10.5"/>
        <color theme="1"/>
        <rFont val="Arial"/>
        <charset val="134"/>
      </rPr>
      <t>&lt;200mil</t>
    </r>
  </si>
  <si>
    <t>≥8mil</t>
  </si>
  <si>
    <t>1000M PHY</t>
  </si>
  <si>
    <t>低速线阻抗，等长需求表</t>
  </si>
  <si>
    <t>SPI FLASH</t>
  </si>
  <si>
    <t>≤2000mil；DATA相对CLK等长控制≤300mil</t>
  </si>
  <si>
    <t>DATA上使用过孔的数量尽量相同</t>
  </si>
  <si>
    <t>EMMC</t>
  </si>
  <si>
    <t>≤2000mil；D0~D3、DS相对CLK等长控制≤300mil</t>
  </si>
  <si>
    <t>D0~D3上使用过孔的数量尽量相同</t>
  </si>
  <si>
    <t>SDIO</t>
  </si>
  <si>
    <r>
      <rPr>
        <sz val="10"/>
        <rFont val="微软雅黑"/>
        <charset val="134"/>
      </rPr>
      <t>D0~D3相对</t>
    </r>
    <r>
      <rPr>
        <sz val="11"/>
        <color rgb="FF000000"/>
        <rFont val="宋体"/>
        <charset val="134"/>
      </rPr>
      <t>CLK</t>
    </r>
    <r>
      <rPr>
        <sz val="11"/>
        <color rgb="FF000000"/>
        <rFont val="新宋体"/>
        <charset val="134"/>
      </rPr>
      <t>等长控制≤</t>
    </r>
    <r>
      <rPr>
        <sz val="11"/>
        <color rgb="FF000000"/>
        <rFont val="宋体"/>
        <charset val="134"/>
      </rPr>
      <t>300mil</t>
    </r>
  </si>
  <si>
    <t>SD CARD</t>
  </si>
  <si>
    <r>
      <rPr>
        <sz val="10"/>
        <rFont val="微软雅黑"/>
        <charset val="134"/>
      </rPr>
      <t>D0~D3相对</t>
    </r>
    <r>
      <rPr>
        <sz val="11"/>
        <color rgb="FF000000"/>
        <rFont val="宋体"/>
        <charset val="134"/>
      </rPr>
      <t>CLK</t>
    </r>
    <r>
      <rPr>
        <sz val="11"/>
        <color rgb="FF000000"/>
        <rFont val="新宋体"/>
        <charset val="134"/>
      </rPr>
      <t>等长控制</t>
    </r>
    <r>
      <rPr>
        <sz val="11"/>
        <color rgb="FF000000"/>
        <rFont val="宋体"/>
        <charset val="134"/>
      </rPr>
      <t>&lt;500mil</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</si>
</sst>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indexed="8"/>
      <name val="宋体"/>
      <charset val="134"/>
    </font>
    <font>
      <sz val="11"/>
      <color theme="1"/>
      <name val="宋体"/>
      <charset val="134"/>
      <scheme val="minor"/>
    </font>
    <font>
      <b/>
      <sz val="20"/>
      <name val="微软雅黑"/>
      <charset val="134"/>
    </font>
    <font>
      <sz val="10"/>
      <name val="微软雅黑"/>
      <charset val="134"/>
    </font>
    <font>
      <b/>
      <sz val="10"/>
      <name val="微软雅黑"/>
      <charset val="134"/>
    </font>
    <font>
      <sz val="10"/>
      <color rgb="FF000000"/>
      <name val="微软雅黑"/>
      <charset val="134"/>
    </font>
    <font>
      <sz val="10.5"/>
      <color theme="1"/>
      <name val="Arial"/>
      <charset val="134"/>
    </font>
    <font>
      <sz val="11"/>
      <name val="宋体"/>
      <charset val="134"/>
    </font>
    <font>
      <b/>
      <sz val="24"/>
      <color indexed="12"/>
      <name val="微软雅黑"/>
      <charset val="134"/>
    </font>
    <font>
      <b/>
      <sz val="10"/>
      <color indexed="8"/>
      <name val="微软雅黑"/>
      <charset val="134"/>
    </font>
    <font>
      <sz val="10"/>
      <color indexed="12"/>
      <name val="微软雅黑"/>
      <charset val="134"/>
    </font>
    <font>
      <b/>
      <sz val="10"/>
      <color indexed="10"/>
      <name val="微软雅黑"/>
      <charset val="134"/>
    </font>
    <font>
      <b/>
      <sz val="10"/>
      <color rgb="FFFF0000"/>
      <name val="微软雅黑"/>
      <charset val="134"/>
    </font>
    <font>
      <b/>
      <sz val="10"/>
      <color rgb="FF000000"/>
      <name val="微软雅黑"/>
      <charset val="134"/>
    </font>
    <font>
      <b/>
      <sz val="24"/>
      <name val="微软雅黑"/>
      <charset val="134"/>
    </font>
    <font>
      <sz val="10"/>
      <color indexed="8"/>
      <name val="宋体"/>
      <charset val="134"/>
    </font>
    <font>
      <b/>
      <sz val="10"/>
      <color indexed="8"/>
      <name val="宋体"/>
      <charset val="134"/>
    </font>
    <font>
      <sz val="10"/>
      <color indexed="10"/>
      <name val="微软雅黑"/>
      <charset val="134"/>
    </font>
    <font>
      <u/>
      <sz val="11"/>
      <color rgb="FF800080"/>
      <name val="宋体"/>
      <charset val="0"/>
    </font>
    <font>
      <sz val="10"/>
      <name val="宋体"/>
      <charset val="134"/>
    </font>
    <font>
      <sz val="18"/>
      <color indexed="8"/>
      <name val="思源黑体 CN Medium"/>
      <charset val="134"/>
    </font>
    <font>
      <b/>
      <sz val="11"/>
      <color indexed="8"/>
      <name val="宋体"/>
      <charset val="134"/>
    </font>
    <font>
      <sz val="11"/>
      <color indexed="8"/>
      <name val="思源黑体 CN Normal"/>
      <charset val="134"/>
    </font>
    <font>
      <sz val="11"/>
      <color indexed="40"/>
      <name val="思源黑体 CN Normal"/>
      <charset val="134"/>
    </font>
    <font>
      <sz val="11"/>
      <color indexed="8"/>
      <name val="微软雅黑"/>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9"/>
      <name val="宋体"/>
      <charset val="134"/>
    </font>
    <font>
      <sz val="12"/>
      <name val="Times New Roman"/>
      <charset val="134"/>
    </font>
    <font>
      <sz val="12"/>
      <name val="新細明體"/>
      <charset val="134"/>
    </font>
    <font>
      <sz val="10.5"/>
      <color theme="1"/>
      <name val="新宋体"/>
      <charset val="134"/>
    </font>
    <font>
      <sz val="10.5"/>
      <color rgb="FF000000"/>
      <name val="Arial"/>
      <charset val="134"/>
    </font>
    <font>
      <sz val="10.5"/>
      <color rgb="FF000000"/>
      <name val="新宋体"/>
      <charset val="134"/>
    </font>
    <font>
      <sz val="11"/>
      <color rgb="FF000000"/>
      <name val="宋体"/>
      <charset val="134"/>
    </font>
    <font>
      <sz val="11"/>
      <color rgb="FF000000"/>
      <name val="新宋体"/>
      <charset val="134"/>
    </font>
    <font>
      <sz val="10"/>
      <color rgb="FFFF0000"/>
      <name val="微软雅黑"/>
      <charset val="134"/>
    </font>
  </fonts>
  <fills count="21">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rgb="FFFFFFCC"/>
        <bgColor indexed="64"/>
      </patternFill>
    </fill>
    <fill>
      <patternFill patternType="solid">
        <fgColor indexed="42"/>
        <bgColor indexed="64"/>
      </patternFill>
    </fill>
    <fill>
      <patternFill patternType="solid">
        <fgColor theme="7" tint="0.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53"/>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2" fillId="0" borderId="0" applyNumberFormat="0" applyFill="0" applyBorder="0" applyAlignment="0" applyProtection="0">
      <alignment vertical="center"/>
    </xf>
    <xf numFmtId="0" fontId="33" fillId="8" borderId="20" applyNumberFormat="0" applyAlignment="0" applyProtection="0">
      <alignment vertical="center"/>
    </xf>
    <xf numFmtId="0" fontId="34" fillId="9" borderId="21" applyNumberFormat="0" applyAlignment="0" applyProtection="0">
      <alignment vertical="center"/>
    </xf>
    <xf numFmtId="0" fontId="35" fillId="9" borderId="20" applyNumberFormat="0" applyAlignment="0" applyProtection="0">
      <alignment vertical="center"/>
    </xf>
    <xf numFmtId="0" fontId="36" fillId="10" borderId="22" applyNumberFormat="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9" fillId="5"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1" fillId="11" borderId="0" applyNumberFormat="0" applyBorder="0" applyAlignment="0" applyProtection="0">
      <alignment vertical="center"/>
    </xf>
    <xf numFmtId="0" fontId="41" fillId="17"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1" fillId="5"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1" fillId="19" borderId="0" applyNumberFormat="0" applyBorder="0" applyAlignment="0" applyProtection="0">
      <alignment vertical="center"/>
    </xf>
    <xf numFmtId="0" fontId="41" fillId="13" borderId="0" applyNumberFormat="0" applyBorder="0" applyAlignment="0" applyProtection="0">
      <alignment vertical="center"/>
    </xf>
    <xf numFmtId="0" fontId="42" fillId="7" borderId="0" applyNumberFormat="0" applyBorder="0" applyAlignment="0" applyProtection="0">
      <alignment vertical="center"/>
    </xf>
    <xf numFmtId="0" fontId="42" fillId="15" borderId="0" applyNumberFormat="0" applyBorder="0" applyAlignment="0" applyProtection="0">
      <alignment vertical="center"/>
    </xf>
    <xf numFmtId="0" fontId="41" fillId="15" borderId="0" applyNumberFormat="0" applyBorder="0" applyAlignment="0" applyProtection="0">
      <alignment vertical="center"/>
    </xf>
    <xf numFmtId="0" fontId="41" fillId="20"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8" borderId="0" applyNumberFormat="0" applyBorder="0" applyAlignment="0" applyProtection="0">
      <alignment vertical="center"/>
    </xf>
    <xf numFmtId="0" fontId="43" fillId="0" borderId="0">
      <alignment vertical="center"/>
    </xf>
    <xf numFmtId="0" fontId="44" fillId="0" borderId="0">
      <alignment vertical="center"/>
    </xf>
    <xf numFmtId="0" fontId="45" fillId="0" borderId="0"/>
    <xf numFmtId="49" fontId="22" fillId="0" borderId="3">
      <alignment vertical="center" wrapText="1"/>
    </xf>
    <xf numFmtId="0" fontId="44" fillId="0" borderId="0">
      <alignment vertical="center"/>
    </xf>
    <xf numFmtId="49" fontId="21" fillId="2" borderId="3">
      <alignment vertical="center" wrapText="1"/>
    </xf>
    <xf numFmtId="0" fontId="43" fillId="0" borderId="0">
      <alignment vertical="center"/>
    </xf>
    <xf numFmtId="0" fontId="43" fillId="0" borderId="0">
      <alignment vertical="center"/>
    </xf>
    <xf numFmtId="0" fontId="43" fillId="0" borderId="0">
      <alignment vertical="center"/>
    </xf>
  </cellStyleXfs>
  <cellXfs count="77">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3" xfId="53" applyNumberFormat="1" applyFont="1" applyFill="1" applyBorder="1" applyAlignment="1">
      <alignment horizontal="center" vertical="center" wrapText="1"/>
    </xf>
    <xf numFmtId="0" fontId="3" fillId="2" borderId="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3" fillId="5" borderId="3" xfId="5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3"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wrapText="1"/>
      <protection locked="0"/>
    </xf>
    <xf numFmtId="0" fontId="3" fillId="5" borderId="6" xfId="5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5" borderId="8" xfId="5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0" fillId="0" borderId="0" xfId="0" applyAlignment="1">
      <alignment horizontal="left" vertical="center"/>
    </xf>
    <xf numFmtId="0" fontId="7" fillId="0" borderId="0" xfId="0" applyFont="1">
      <alignment vertical="center"/>
    </xf>
    <xf numFmtId="0" fontId="8" fillId="6" borderId="0" xfId="50" applyNumberFormat="1" applyFont="1" applyFill="1" applyBorder="1" applyAlignment="1" applyProtection="1">
      <alignment horizontal="center" vertical="center"/>
      <protection locked="0"/>
    </xf>
    <xf numFmtId="0" fontId="4" fillId="7" borderId="3" xfId="50" applyNumberFormat="1" applyFont="1" applyFill="1" applyBorder="1" applyAlignment="1" applyProtection="1">
      <alignment horizontal="center" vertical="center" wrapText="1"/>
      <protection locked="0"/>
    </xf>
    <xf numFmtId="0" fontId="9" fillId="2" borderId="3" xfId="50" applyNumberFormat="1" applyFont="1" applyFill="1" applyBorder="1" applyAlignment="1" applyProtection="1">
      <alignment vertical="center" wrapText="1"/>
      <protection locked="0"/>
    </xf>
    <xf numFmtId="0" fontId="3" fillId="7" borderId="3" xfId="50" applyNumberFormat="1" applyFont="1" applyFill="1" applyBorder="1" applyAlignment="1" applyProtection="1">
      <alignment vertical="center" wrapText="1"/>
      <protection locked="0"/>
    </xf>
    <xf numFmtId="0" fontId="10" fillId="7" borderId="3" xfId="50" applyNumberFormat="1" applyFont="1" applyFill="1" applyBorder="1" applyAlignment="1" applyProtection="1">
      <alignment horizontal="center" vertical="center" wrapText="1"/>
      <protection locked="0"/>
    </xf>
    <xf numFmtId="9" fontId="10" fillId="7" borderId="3" xfId="50" applyNumberFormat="1" applyFont="1" applyFill="1" applyBorder="1" applyAlignment="1" applyProtection="1">
      <alignment horizontal="center" vertical="center" wrapText="1"/>
      <protection locked="0"/>
    </xf>
    <xf numFmtId="0" fontId="4" fillId="7" borderId="3" xfId="50" applyNumberFormat="1" applyFont="1" applyFill="1" applyBorder="1" applyAlignment="1" applyProtection="1">
      <alignment vertical="center" wrapText="1"/>
      <protection locked="0"/>
    </xf>
    <xf numFmtId="0" fontId="4" fillId="7" borderId="3" xfId="50" applyNumberFormat="1" applyFont="1" applyFill="1" applyBorder="1" applyAlignment="1" applyProtection="1">
      <alignment horizontal="left" vertical="center" wrapText="1"/>
      <protection locked="0"/>
    </xf>
    <xf numFmtId="0" fontId="11" fillId="2" borderId="7" xfId="0" applyFont="1" applyFill="1" applyBorder="1" applyAlignment="1">
      <alignment vertical="center" wrapText="1"/>
    </xf>
    <xf numFmtId="0" fontId="4" fillId="3" borderId="8" xfId="53" applyNumberFormat="1" applyFont="1" applyFill="1" applyBorder="1" applyAlignment="1">
      <alignment horizontal="center" vertical="center" wrapText="1"/>
    </xf>
    <xf numFmtId="0" fontId="4" fillId="3" borderId="8" xfId="0" applyNumberFormat="1" applyFont="1" applyFill="1" applyBorder="1" applyAlignment="1">
      <alignment vertical="center" wrapText="1"/>
    </xf>
    <xf numFmtId="0" fontId="12" fillId="3" borderId="7" xfId="53" applyNumberFormat="1" applyFont="1" applyFill="1" applyBorder="1" applyAlignment="1">
      <alignment horizontal="center" vertical="center" wrapText="1"/>
    </xf>
    <xf numFmtId="0" fontId="4" fillId="3" borderId="10" xfId="53" applyNumberFormat="1" applyFont="1" applyFill="1" applyBorder="1" applyAlignment="1">
      <alignment horizontal="center" vertical="center" wrapText="1"/>
    </xf>
    <xf numFmtId="0" fontId="4" fillId="3" borderId="11" xfId="53" applyNumberFormat="1" applyFont="1" applyFill="1" applyBorder="1" applyAlignment="1">
      <alignment horizontal="center" vertical="center" wrapText="1"/>
    </xf>
    <xf numFmtId="0" fontId="4" fillId="2" borderId="6" xfId="0" applyFont="1" applyFill="1" applyBorder="1" applyAlignment="1" applyProtection="1">
      <alignment horizontal="center" vertical="center" wrapText="1"/>
    </xf>
    <xf numFmtId="49" fontId="3" fillId="2" borderId="7" xfId="0" applyNumberFormat="1" applyFont="1" applyFill="1" applyBorder="1" applyAlignment="1">
      <alignment horizontal="center" vertical="center" wrapText="1"/>
    </xf>
    <xf numFmtId="0" fontId="3" fillId="2" borderId="3" xfId="0" applyFont="1" applyFill="1" applyBorder="1" applyAlignment="1" applyProtection="1">
      <alignment horizontal="left" vertical="center" wrapText="1"/>
    </xf>
    <xf numFmtId="0" fontId="3" fillId="2" borderId="8" xfId="0" applyFont="1" applyFill="1" applyBorder="1" applyAlignment="1">
      <alignment horizontal="center" vertical="center" wrapText="1"/>
    </xf>
    <xf numFmtId="0" fontId="3" fillId="5" borderId="3" xfId="50" applyFont="1" applyFill="1" applyBorder="1" applyAlignment="1" applyProtection="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2" borderId="12" xfId="0" applyFont="1" applyFill="1" applyBorder="1" applyAlignment="1" applyProtection="1">
      <alignment horizontal="center" vertical="center" wrapText="1"/>
    </xf>
    <xf numFmtId="0" fontId="5" fillId="2" borderId="3" xfId="0" applyFont="1" applyFill="1" applyBorder="1" applyAlignment="1" applyProtection="1">
      <alignment horizontal="left" vertical="center" wrapText="1"/>
    </xf>
    <xf numFmtId="0" fontId="4" fillId="2" borderId="8" xfId="0" applyFont="1" applyFill="1" applyBorder="1" applyAlignment="1" applyProtection="1">
      <alignment horizontal="center" vertical="center" wrapText="1"/>
    </xf>
    <xf numFmtId="49" fontId="3" fillId="2" borderId="3" xfId="0" applyNumberFormat="1" applyFont="1" applyFill="1" applyBorder="1" applyAlignment="1" applyProtection="1">
      <alignment horizontal="left" vertical="top" wrapText="1"/>
    </xf>
    <xf numFmtId="0" fontId="13" fillId="4" borderId="13" xfId="0" applyFont="1" applyFill="1" applyBorder="1" applyAlignment="1" applyProtection="1">
      <alignment horizontal="center" vertical="center" wrapText="1"/>
    </xf>
    <xf numFmtId="49" fontId="5" fillId="4" borderId="14" xfId="0" applyNumberFormat="1" applyFont="1" applyFill="1" applyBorder="1" applyAlignment="1" applyProtection="1">
      <alignment horizontal="left" vertical="top" wrapText="1"/>
    </xf>
    <xf numFmtId="0" fontId="13" fillId="4" borderId="15" xfId="0" applyFont="1" applyFill="1" applyBorder="1" applyAlignment="1" applyProtection="1">
      <alignment horizontal="center" vertical="center" wrapText="1"/>
    </xf>
    <xf numFmtId="0" fontId="14" fillId="6" borderId="0" xfId="50" applyNumberFormat="1" applyFont="1" applyFill="1" applyBorder="1" applyAlignment="1" applyProtection="1">
      <alignment horizontal="center" vertical="center"/>
      <protection locked="0"/>
    </xf>
    <xf numFmtId="0" fontId="3" fillId="7" borderId="3" xfId="50" applyNumberFormat="1" applyFont="1" applyFill="1" applyBorder="1" applyAlignment="1" applyProtection="1">
      <alignment horizontal="left" vertical="center" wrapText="1"/>
      <protection locked="0"/>
    </xf>
    <xf numFmtId="0" fontId="15" fillId="0" borderId="0" xfId="0" applyFont="1">
      <alignment vertical="center"/>
    </xf>
    <xf numFmtId="0" fontId="16" fillId="0" borderId="0" xfId="0" applyFont="1">
      <alignment vertical="center"/>
    </xf>
    <xf numFmtId="0" fontId="3" fillId="2" borderId="7" xfId="0" applyFont="1" applyFill="1" applyBorder="1" applyAlignment="1">
      <alignment vertical="center" wrapText="1"/>
    </xf>
    <xf numFmtId="0" fontId="3" fillId="2" borderId="3" xfId="0" applyFont="1" applyFill="1" applyBorder="1" applyAlignment="1">
      <alignment vertical="center" wrapText="1"/>
    </xf>
    <xf numFmtId="0" fontId="17" fillId="2" borderId="3" xfId="0" applyFont="1" applyFill="1" applyBorder="1" applyAlignment="1">
      <alignment vertical="center" wrapText="1"/>
    </xf>
    <xf numFmtId="0" fontId="4" fillId="2" borderId="3" xfId="0" applyFont="1" applyFill="1" applyBorder="1" applyAlignment="1" applyProtection="1">
      <alignment horizontal="center" vertical="center" wrapText="1"/>
    </xf>
    <xf numFmtId="0" fontId="18" fillId="2" borderId="7" xfId="6" applyFont="1" applyFill="1" applyBorder="1" applyAlignment="1">
      <alignment horizontal="center" vertical="center" wrapText="1"/>
    </xf>
    <xf numFmtId="0" fontId="18" fillId="2" borderId="10" xfId="6" applyFont="1" applyFill="1" applyBorder="1" applyAlignment="1">
      <alignment horizontal="center" vertical="center" wrapText="1"/>
    </xf>
    <xf numFmtId="0" fontId="15" fillId="0" borderId="0" xfId="0" applyFont="1" applyAlignment="1">
      <alignment horizontal="left" vertical="center"/>
    </xf>
    <xf numFmtId="0" fontId="19" fillId="0" borderId="0" xfId="0" applyFont="1">
      <alignment vertical="center"/>
    </xf>
    <xf numFmtId="0" fontId="0" fillId="0" borderId="0" xfId="0" applyFill="1" applyBorder="1" applyAlignment="1">
      <alignment vertical="center" wrapText="1"/>
    </xf>
    <xf numFmtId="49" fontId="20" fillId="0" borderId="0" xfId="52" applyFont="1" applyFill="1" applyBorder="1" applyAlignment="1">
      <alignment horizontal="center" vertical="center" wrapText="1"/>
    </xf>
    <xf numFmtId="49" fontId="21" fillId="2" borderId="3" xfId="54">
      <alignment vertical="center" wrapText="1"/>
    </xf>
    <xf numFmtId="49" fontId="22" fillId="0" borderId="3" xfId="52" applyBorder="1">
      <alignment vertical="center" wrapText="1"/>
    </xf>
    <xf numFmtId="49" fontId="22" fillId="0" borderId="3" xfId="52" applyBorder="1" applyAlignment="1">
      <alignment horizontal="center" vertical="center" wrapText="1"/>
    </xf>
    <xf numFmtId="49" fontId="22" fillId="0" borderId="3" xfId="52" applyBorder="1" applyAlignment="1">
      <alignment vertical="center" wrapText="1"/>
    </xf>
    <xf numFmtId="49" fontId="23" fillId="0" borderId="3" xfId="52" applyFont="1" applyBorder="1" applyAlignment="1">
      <alignment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6" xfId="0" applyFill="1" applyBorder="1" applyAlignment="1">
      <alignment horizontal="center" vertical="center" wrapText="1"/>
    </xf>
    <xf numFmtId="0" fontId="24" fillId="0" borderId="3" xfId="0" applyFont="1" applyFill="1" applyBorder="1" applyAlignment="1">
      <alignment horizontal="left" vertical="top"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EMMC_8" xfId="49"/>
    <cellStyle name="0,0_x000d__x000a_NA_x000d__x000a_" xfId="50"/>
    <cellStyle name="一般_Sheet1" xfId="51"/>
    <cellStyle name="表格正文" xfId="52"/>
    <cellStyle name="常规_Sheet1" xfId="53"/>
    <cellStyle name="表格标题（灰底）" xfId="54"/>
    <cellStyle name="常规_EMMC" xfId="55"/>
    <cellStyle name="常规_EMMC_2" xfId="56"/>
    <cellStyle name="常规_Sheet5" xfId="57"/>
  </cellStyles>
  <dxfs count="6">
    <dxf>
      <fill>
        <patternFill patternType="solid">
          <fgColor indexed="10"/>
          <bgColor indexed="47"/>
        </patternFill>
      </fill>
    </dxf>
    <dxf>
      <fill>
        <patternFill patternType="solid">
          <fgColor indexed="10"/>
          <bgColor indexed="51"/>
        </patternFill>
      </fill>
    </dxf>
    <dxf>
      <fill>
        <patternFill patternType="solid">
          <fgColor indexed="10"/>
          <bgColor indexed="11"/>
        </patternFill>
      </fill>
    </dxf>
    <dxf>
      <fill>
        <patternFill patternType="solid">
          <bgColor theme="9" tint="0.4"/>
        </patternFill>
      </fill>
    </dxf>
    <dxf>
      <fill>
        <patternFill patternType="solid">
          <bgColor rgb="FF92D050"/>
        </patternFill>
      </fill>
    </dxf>
    <dxf>
      <fill>
        <patternFill patternType="solid">
          <bgColor rgb="FFFFC000"/>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790575</xdr:colOff>
      <xdr:row>0</xdr:row>
      <xdr:rowOff>171450</xdr:rowOff>
    </xdr:from>
    <xdr:to>
      <xdr:col>2</xdr:col>
      <xdr:colOff>1929765</xdr:colOff>
      <xdr:row>1</xdr:row>
      <xdr:rowOff>454025</xdr:rowOff>
    </xdr:to>
    <xdr:pic>
      <xdr:nvPicPr>
        <xdr:cNvPr id="3073" name="图片 6" descr="公司LOGO（PNG）格式"/>
        <xdr:cNvPicPr>
          <a:picLocks noChangeAspect="1"/>
        </xdr:cNvPicPr>
      </xdr:nvPicPr>
      <xdr:blipFill>
        <a:blip r:embed="rId1">
          <a:lum/>
        </a:blip>
        <a:stretch>
          <a:fillRect/>
        </a:stretch>
      </xdr:blipFill>
      <xdr:spPr>
        <a:xfrm>
          <a:off x="790575" y="171450"/>
          <a:ext cx="2334895" cy="711200"/>
        </a:xfrm>
        <a:prstGeom prst="rect">
          <a:avLst/>
        </a:prstGeom>
        <a:noFill/>
        <a:ln w="9525">
          <a:noFill/>
        </a:ln>
      </xdr:spPr>
    </xdr:pic>
    <xdr:clientData/>
  </xdr:twoCellAnchor>
  <xdr:twoCellAnchor>
    <xdr:from>
      <xdr:col>5</xdr:col>
      <xdr:colOff>133985</xdr:colOff>
      <xdr:row>29</xdr:row>
      <xdr:rowOff>125730</xdr:rowOff>
    </xdr:from>
    <xdr:to>
      <xdr:col>7</xdr:col>
      <xdr:colOff>711835</xdr:colOff>
      <xdr:row>29</xdr:row>
      <xdr:rowOff>125730</xdr:rowOff>
    </xdr:to>
    <xdr:pic>
      <xdr:nvPicPr>
        <xdr:cNvPr id="3" name="图片 2"/>
        <xdr:cNvPicPr>
          <a:picLocks noChangeAspect="1"/>
        </xdr:cNvPicPr>
      </xdr:nvPicPr>
      <xdr:blipFill>
        <a:blip r:embed="rId2"/>
        <a:stretch>
          <a:fillRect/>
        </a:stretch>
      </xdr:blipFill>
      <xdr:spPr>
        <a:xfrm>
          <a:off x="10039985" y="9133205"/>
          <a:ext cx="2960370" cy="0"/>
        </a:xfrm>
        <a:prstGeom prst="rect">
          <a:avLst/>
        </a:prstGeom>
        <a:noFill/>
        <a:ln w="9525">
          <a:noFill/>
        </a:ln>
      </xdr:spPr>
    </xdr:pic>
    <xdr:clientData/>
  </xdr:twoCellAnchor>
  <xdr:twoCellAnchor>
    <xdr:from>
      <xdr:col>2</xdr:col>
      <xdr:colOff>552450</xdr:colOff>
      <xdr:row>20</xdr:row>
      <xdr:rowOff>209550</xdr:rowOff>
    </xdr:from>
    <xdr:to>
      <xdr:col>2</xdr:col>
      <xdr:colOff>4419600</xdr:colOff>
      <xdr:row>20</xdr:row>
      <xdr:rowOff>209550</xdr:rowOff>
    </xdr:to>
    <xdr:pic>
      <xdr:nvPicPr>
        <xdr:cNvPr id="6" name="图片 7"/>
        <xdr:cNvPicPr>
          <a:picLocks noChangeAspect="1"/>
        </xdr:cNvPicPr>
      </xdr:nvPicPr>
      <xdr:blipFill>
        <a:blip r:embed="rId2">
          <a:lum/>
        </a:blip>
        <a:stretch>
          <a:fillRect/>
        </a:stretch>
      </xdr:blipFill>
      <xdr:spPr>
        <a:xfrm>
          <a:off x="1748155" y="7070725"/>
          <a:ext cx="3867150" cy="0"/>
        </a:xfrm>
        <a:prstGeom prst="rect">
          <a:avLst/>
        </a:prstGeom>
        <a:noFill/>
        <a:ln w="9525">
          <a:noFill/>
        </a:ln>
      </xdr:spPr>
    </xdr:pic>
    <xdr:clientData/>
  </xdr:twoCellAnchor>
  <xdr:twoCellAnchor>
    <xdr:from>
      <xdr:col>2</xdr:col>
      <xdr:colOff>552450</xdr:colOff>
      <xdr:row>24</xdr:row>
      <xdr:rowOff>209550</xdr:rowOff>
    </xdr:from>
    <xdr:to>
      <xdr:col>2</xdr:col>
      <xdr:colOff>4419600</xdr:colOff>
      <xdr:row>24</xdr:row>
      <xdr:rowOff>209550</xdr:rowOff>
    </xdr:to>
    <xdr:pic>
      <xdr:nvPicPr>
        <xdr:cNvPr id="7" name="图片 7"/>
        <xdr:cNvPicPr>
          <a:picLocks noChangeAspect="1"/>
        </xdr:cNvPicPr>
      </xdr:nvPicPr>
      <xdr:blipFill>
        <a:blip r:embed="rId2">
          <a:lum/>
        </a:blip>
        <a:stretch>
          <a:fillRect/>
        </a:stretch>
      </xdr:blipFill>
      <xdr:spPr>
        <a:xfrm>
          <a:off x="1748155" y="8118475"/>
          <a:ext cx="3867150" cy="0"/>
        </a:xfrm>
        <a:prstGeom prst="rect">
          <a:avLst/>
        </a:prstGeom>
        <a:noFill/>
        <a:ln w="9525">
          <a:noFill/>
        </a:ln>
      </xdr:spPr>
    </xdr:pic>
    <xdr:clientData/>
  </xdr:twoCellAnchor>
  <xdr:twoCellAnchor>
    <xdr:from>
      <xdr:col>2</xdr:col>
      <xdr:colOff>552450</xdr:colOff>
      <xdr:row>29</xdr:row>
      <xdr:rowOff>209550</xdr:rowOff>
    </xdr:from>
    <xdr:to>
      <xdr:col>2</xdr:col>
      <xdr:colOff>4419600</xdr:colOff>
      <xdr:row>29</xdr:row>
      <xdr:rowOff>209550</xdr:rowOff>
    </xdr:to>
    <xdr:pic>
      <xdr:nvPicPr>
        <xdr:cNvPr id="8" name="图片 7"/>
        <xdr:cNvPicPr>
          <a:picLocks noChangeAspect="1"/>
        </xdr:cNvPicPr>
      </xdr:nvPicPr>
      <xdr:blipFill>
        <a:blip r:embed="rId2">
          <a:lum/>
        </a:blip>
        <a:stretch>
          <a:fillRect/>
        </a:stretch>
      </xdr:blipFill>
      <xdr:spPr>
        <a:xfrm>
          <a:off x="1748155" y="9217025"/>
          <a:ext cx="3867150" cy="0"/>
        </a:xfrm>
        <a:prstGeom prst="rect">
          <a:avLst/>
        </a:prstGeom>
        <a:noFill/>
        <a:ln w="9525">
          <a:noFill/>
        </a:ln>
      </xdr:spPr>
    </xdr:pic>
    <xdr:clientData/>
  </xdr:twoCellAnchor>
  <xdr:twoCellAnchor>
    <xdr:from>
      <xdr:col>2</xdr:col>
      <xdr:colOff>552450</xdr:colOff>
      <xdr:row>28</xdr:row>
      <xdr:rowOff>209550</xdr:rowOff>
    </xdr:from>
    <xdr:to>
      <xdr:col>2</xdr:col>
      <xdr:colOff>4419600</xdr:colOff>
      <xdr:row>28</xdr:row>
      <xdr:rowOff>209550</xdr:rowOff>
    </xdr:to>
    <xdr:pic>
      <xdr:nvPicPr>
        <xdr:cNvPr id="9" name="图片 8"/>
        <xdr:cNvPicPr>
          <a:picLocks noChangeAspect="1"/>
        </xdr:cNvPicPr>
      </xdr:nvPicPr>
      <xdr:blipFill>
        <a:blip r:embed="rId2">
          <a:lum/>
        </a:blip>
        <a:stretch>
          <a:fillRect/>
        </a:stretch>
      </xdr:blipFill>
      <xdr:spPr>
        <a:xfrm>
          <a:off x="1748155" y="8963025"/>
          <a:ext cx="3867150" cy="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D4" sqref="D4"/>
    </sheetView>
  </sheetViews>
  <sheetFormatPr defaultColWidth="9" defaultRowHeight="13.5" outlineLevelCol="4"/>
  <cols>
    <col min="1" max="1" width="7.49166666666667" style="66" customWidth="1"/>
    <col min="2" max="2" width="15.6333333333333" style="66" customWidth="1"/>
    <col min="3" max="3" width="10.75" style="66" customWidth="1"/>
    <col min="4" max="4" width="10.3833333333333" style="66" customWidth="1"/>
    <col min="5" max="5" width="67" style="66" customWidth="1"/>
    <col min="7" max="13" width="7.13333333333333" customWidth="1"/>
  </cols>
  <sheetData>
    <row r="1" ht="68" customHeight="1" spans="1:5">
      <c r="A1" s="67" t="s">
        <v>0</v>
      </c>
      <c r="B1" s="67"/>
      <c r="C1" s="67"/>
      <c r="D1" s="67"/>
      <c r="E1" s="67"/>
    </row>
    <row r="2" spans="1:5">
      <c r="A2" s="68" t="s">
        <v>1</v>
      </c>
      <c r="B2" s="68" t="s">
        <v>2</v>
      </c>
      <c r="C2" s="68" t="s">
        <v>3</v>
      </c>
      <c r="D2" s="68" t="s">
        <v>4</v>
      </c>
      <c r="E2" s="68" t="s">
        <v>5</v>
      </c>
    </row>
    <row r="3" spans="1:5">
      <c r="A3" s="69" t="s">
        <v>6</v>
      </c>
      <c r="B3" s="70" t="s">
        <v>7</v>
      </c>
      <c r="C3" s="69" t="s">
        <v>8</v>
      </c>
      <c r="D3" s="69"/>
      <c r="E3" s="69" t="s">
        <v>9</v>
      </c>
    </row>
    <row r="4" ht="71" customHeight="1" spans="1:5">
      <c r="A4" s="69"/>
      <c r="B4" s="70"/>
      <c r="C4" s="69"/>
      <c r="D4" s="69"/>
      <c r="E4" s="71"/>
    </row>
    <row r="5" ht="71" customHeight="1" spans="1:5">
      <c r="A5" s="69"/>
      <c r="B5" s="70"/>
      <c r="C5" s="69"/>
      <c r="D5" s="69"/>
      <c r="E5" s="71"/>
    </row>
    <row r="6" spans="1:5">
      <c r="A6" s="72"/>
      <c r="B6" s="72"/>
      <c r="C6" s="72"/>
      <c r="D6" s="72"/>
      <c r="E6" s="72"/>
    </row>
    <row r="7" spans="1:5">
      <c r="A7" s="72"/>
      <c r="B7" s="72"/>
      <c r="C7" s="72"/>
      <c r="D7" s="72"/>
      <c r="E7" s="72"/>
    </row>
    <row r="8" spans="1:5">
      <c r="A8" s="72"/>
      <c r="B8" s="72"/>
      <c r="C8" s="72"/>
      <c r="D8" s="72"/>
      <c r="E8" s="72"/>
    </row>
    <row r="9" spans="1:5">
      <c r="A9" s="72"/>
      <c r="B9" s="72"/>
      <c r="C9" s="72"/>
      <c r="D9" s="72"/>
      <c r="E9" s="72"/>
    </row>
    <row r="10" ht="15.75" customHeight="1" spans="1:5">
      <c r="A10" s="72"/>
      <c r="B10" s="72"/>
      <c r="C10" s="72"/>
      <c r="D10" s="72"/>
      <c r="E10" s="72"/>
    </row>
    <row r="11" ht="30" customHeight="1" spans="1:5">
      <c r="A11" s="72"/>
      <c r="B11" s="72"/>
      <c r="C11" s="72"/>
      <c r="D11" s="72"/>
      <c r="E11" s="72"/>
    </row>
    <row r="12" spans="1:5">
      <c r="A12" s="73"/>
      <c r="B12" s="74"/>
      <c r="C12" s="74"/>
      <c r="D12" s="74"/>
      <c r="E12" s="75"/>
    </row>
    <row r="13" ht="98" customHeight="1" spans="1:5">
      <c r="A13" s="76"/>
      <c r="B13" s="76"/>
      <c r="C13" s="76"/>
      <c r="D13" s="76"/>
      <c r="E13" s="76"/>
    </row>
    <row r="14" ht="98" customHeight="1"/>
  </sheetData>
  <mergeCells count="4">
    <mergeCell ref="A1:E1"/>
    <mergeCell ref="A12:E12"/>
    <mergeCell ref="A13:E13"/>
    <mergeCell ref="A6:E11"/>
  </mergeCells>
  <pageMargins left="0.707638888888889" right="0.707638888888889" top="0.747916666666667" bottom="0.747916666666667" header="0.313888888888889" footer="0.313888888888889"/>
  <pageSetup paperSize="9" orientation="landscape" horizontalDpi="2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1"/>
  <sheetViews>
    <sheetView tabSelected="1" topLeftCell="A2" workbookViewId="0">
      <selection activeCell="J15" sqref="J15"/>
    </sheetView>
  </sheetViews>
  <sheetFormatPr defaultColWidth="9" defaultRowHeight="13.5"/>
  <cols>
    <col min="1" max="1" width="11.1333333333333" style="24" customWidth="1"/>
    <col min="2" max="2" width="4.55833333333333" customWidth="1"/>
    <col min="3" max="3" width="99.7" customWidth="1"/>
    <col min="4" max="4" width="6.25" customWidth="1"/>
    <col min="5" max="5" width="8.35833333333333" customWidth="1"/>
    <col min="6" max="8" width="15.6333333333333" customWidth="1"/>
    <col min="9" max="9" width="8.61666666666667" style="25" customWidth="1"/>
    <col min="10" max="10" width="53.3833333333333" customWidth="1"/>
  </cols>
  <sheetData>
    <row r="1" ht="33.75" spans="1:10">
      <c r="A1" s="26" t="s">
        <v>10</v>
      </c>
      <c r="B1" s="26"/>
      <c r="C1" s="26"/>
      <c r="D1" s="26"/>
      <c r="E1" s="26"/>
      <c r="F1" s="26"/>
      <c r="G1" s="26"/>
      <c r="H1" s="26"/>
      <c r="I1" s="54"/>
      <c r="J1" s="26"/>
    </row>
    <row r="2" ht="56" customHeight="1" spans="1:12">
      <c r="A2" s="27" t="s">
        <v>11</v>
      </c>
      <c r="B2" s="27"/>
      <c r="C2" s="28"/>
      <c r="D2" s="27" t="s">
        <v>12</v>
      </c>
      <c r="E2" s="27" t="s">
        <v>13</v>
      </c>
      <c r="F2" s="27" t="s">
        <v>14</v>
      </c>
      <c r="G2" s="27" t="s">
        <v>15</v>
      </c>
      <c r="H2" s="27" t="s">
        <v>16</v>
      </c>
      <c r="I2" s="55"/>
      <c r="J2" s="55"/>
      <c r="K2" s="56"/>
      <c r="L2" s="56"/>
    </row>
    <row r="3" ht="16.5" spans="1:12">
      <c r="A3" s="27" t="s">
        <v>17</v>
      </c>
      <c r="B3" s="27"/>
      <c r="C3" s="28"/>
      <c r="D3" s="29" t="s">
        <v>18</v>
      </c>
      <c r="E3" s="30">
        <f>COUNTIF(D8:D71,"建议")</f>
        <v>9</v>
      </c>
      <c r="F3" s="30">
        <f>(COUNTIFS(D8:D71,"建议",E8:E71,"不满足"))</f>
        <v>0</v>
      </c>
      <c r="G3" s="30">
        <f>(COUNTIFS(D8:D71,"建议",E8:E71,"不涉及"))</f>
        <v>0</v>
      </c>
      <c r="H3" s="31">
        <f>(E3-F3-G3)/(E3-G3)</f>
        <v>1</v>
      </c>
      <c r="I3" s="55" t="s">
        <v>19</v>
      </c>
      <c r="J3" s="55"/>
      <c r="K3" s="56"/>
      <c r="L3" s="56"/>
    </row>
    <row r="4" ht="16.5" spans="1:12">
      <c r="A4" s="27" t="s">
        <v>20</v>
      </c>
      <c r="B4" s="27"/>
      <c r="C4" s="28"/>
      <c r="D4" s="29" t="s">
        <v>21</v>
      </c>
      <c r="E4" s="30">
        <f>COUNTIF(D8:D71,"规则")</f>
        <v>55</v>
      </c>
      <c r="F4" s="30">
        <f>(COUNTIFS(D8:D71,"规则",E8:E71,"不满足"))</f>
        <v>1</v>
      </c>
      <c r="G4" s="30">
        <f>(COUNTIFS(D8:D71,"规则",E8:E71,"不涉及"))</f>
        <v>1</v>
      </c>
      <c r="H4" s="31">
        <f>(E4-F4-G4)/(E4-G4)</f>
        <v>0.981481481481482</v>
      </c>
      <c r="I4" s="55" t="s">
        <v>22</v>
      </c>
      <c r="J4" s="55"/>
      <c r="K4" s="56"/>
      <c r="L4" s="56"/>
    </row>
    <row r="5" ht="16.5" spans="1:12">
      <c r="A5" s="27" t="s">
        <v>4</v>
      </c>
      <c r="B5" s="27"/>
      <c r="C5" s="28"/>
      <c r="D5" s="32"/>
      <c r="E5" s="33"/>
      <c r="F5" s="33"/>
      <c r="G5" s="33"/>
      <c r="H5" s="33"/>
      <c r="I5" s="33"/>
      <c r="J5" s="33"/>
      <c r="K5" s="56"/>
      <c r="L5" s="56"/>
    </row>
    <row r="6" ht="16.5" spans="1:12">
      <c r="A6" s="27" t="s">
        <v>23</v>
      </c>
      <c r="B6" s="27"/>
      <c r="C6" s="34" t="s">
        <v>24</v>
      </c>
      <c r="D6" s="32"/>
      <c r="E6" s="32"/>
      <c r="F6" s="33"/>
      <c r="G6" s="33"/>
      <c r="H6" s="33"/>
      <c r="I6" s="33"/>
      <c r="J6" s="33"/>
      <c r="K6" s="56"/>
      <c r="L6" s="56"/>
    </row>
    <row r="7" ht="16.5" spans="1:12">
      <c r="A7" s="35" t="s">
        <v>25</v>
      </c>
      <c r="B7" s="36" t="s">
        <v>26</v>
      </c>
      <c r="C7" s="35" t="s">
        <v>27</v>
      </c>
      <c r="D7" s="35" t="s">
        <v>12</v>
      </c>
      <c r="E7" s="35" t="s">
        <v>28</v>
      </c>
      <c r="F7" s="37" t="s">
        <v>29</v>
      </c>
      <c r="G7" s="38"/>
      <c r="H7" s="39"/>
      <c r="I7" s="35" t="s">
        <v>30</v>
      </c>
      <c r="J7" s="35" t="s">
        <v>31</v>
      </c>
      <c r="K7" s="57"/>
      <c r="L7" s="57"/>
    </row>
    <row r="8" ht="33" spans="1:12">
      <c r="A8" s="40" t="s">
        <v>32</v>
      </c>
      <c r="B8" s="41" t="s">
        <v>33</v>
      </c>
      <c r="C8" s="42" t="s">
        <v>34</v>
      </c>
      <c r="D8" s="43" t="s">
        <v>21</v>
      </c>
      <c r="E8" s="44" t="s">
        <v>35</v>
      </c>
      <c r="F8" s="45" t="s">
        <v>36</v>
      </c>
      <c r="G8" s="46"/>
      <c r="H8" s="46"/>
      <c r="I8" s="58" t="s">
        <v>37</v>
      </c>
      <c r="J8" s="59"/>
      <c r="K8" s="56"/>
      <c r="L8" s="56"/>
    </row>
    <row r="9" ht="33" spans="1:12">
      <c r="A9" s="47"/>
      <c r="B9" s="41" t="s">
        <v>38</v>
      </c>
      <c r="C9" s="48" t="s">
        <v>39</v>
      </c>
      <c r="D9" s="43" t="s">
        <v>21</v>
      </c>
      <c r="E9" s="44" t="s">
        <v>40</v>
      </c>
      <c r="F9" s="45" t="s">
        <v>36</v>
      </c>
      <c r="G9" s="46"/>
      <c r="H9" s="46"/>
      <c r="I9" s="58" t="s">
        <v>24</v>
      </c>
      <c r="J9" s="59"/>
      <c r="K9" s="56"/>
      <c r="L9" s="56"/>
    </row>
    <row r="10" ht="19" customHeight="1" spans="1:12">
      <c r="A10" s="47"/>
      <c r="B10" s="41" t="s">
        <v>41</v>
      </c>
      <c r="C10" s="48" t="s">
        <v>42</v>
      </c>
      <c r="D10" s="43" t="s">
        <v>21</v>
      </c>
      <c r="E10" s="44" t="s">
        <v>43</v>
      </c>
      <c r="F10" s="45" t="s">
        <v>36</v>
      </c>
      <c r="G10" s="46"/>
      <c r="H10" s="46"/>
      <c r="I10" s="58"/>
      <c r="J10" s="59"/>
      <c r="K10" s="56"/>
      <c r="L10" s="56"/>
    </row>
    <row r="11" ht="19" customHeight="1" spans="1:12">
      <c r="A11" s="47"/>
      <c r="B11" s="41" t="s">
        <v>44</v>
      </c>
      <c r="C11" s="42" t="s">
        <v>45</v>
      </c>
      <c r="D11" s="43" t="s">
        <v>21</v>
      </c>
      <c r="E11" s="44"/>
      <c r="F11" s="45"/>
      <c r="G11" s="46"/>
      <c r="H11" s="46"/>
      <c r="I11" s="58"/>
      <c r="J11" s="59"/>
      <c r="K11" s="56"/>
      <c r="L11" s="56"/>
    </row>
    <row r="12" ht="33" spans="1:12">
      <c r="A12" s="47"/>
      <c r="B12" s="41" t="s">
        <v>46</v>
      </c>
      <c r="C12" s="48" t="s">
        <v>47</v>
      </c>
      <c r="D12" s="43" t="s">
        <v>21</v>
      </c>
      <c r="E12" s="44"/>
      <c r="F12" s="45"/>
      <c r="G12" s="46"/>
      <c r="H12" s="46"/>
      <c r="I12" s="58"/>
      <c r="J12" s="59"/>
      <c r="K12" s="56"/>
      <c r="L12" s="56"/>
    </row>
    <row r="13" ht="33" spans="1:12">
      <c r="A13" s="49"/>
      <c r="B13" s="41" t="s">
        <v>48</v>
      </c>
      <c r="C13" s="42" t="s">
        <v>49</v>
      </c>
      <c r="D13" s="43" t="s">
        <v>21</v>
      </c>
      <c r="E13" s="44"/>
      <c r="F13" s="45"/>
      <c r="G13" s="46"/>
      <c r="H13" s="46"/>
      <c r="I13" s="58"/>
      <c r="J13" s="59"/>
      <c r="K13" s="56"/>
      <c r="L13" s="56"/>
    </row>
    <row r="14" ht="16.5" spans="1:12">
      <c r="A14" s="40" t="s">
        <v>50</v>
      </c>
      <c r="B14" s="41" t="s">
        <v>51</v>
      </c>
      <c r="C14" s="42" t="s">
        <v>52</v>
      </c>
      <c r="D14" s="43" t="s">
        <v>21</v>
      </c>
      <c r="E14" s="44"/>
      <c r="F14" s="45"/>
      <c r="G14" s="46"/>
      <c r="H14" s="46"/>
      <c r="I14" s="58"/>
      <c r="J14" s="60"/>
      <c r="K14" s="56"/>
      <c r="L14" s="56"/>
    </row>
    <row r="15" ht="82.5" spans="1:12">
      <c r="A15" s="47"/>
      <c r="B15" s="41" t="s">
        <v>53</v>
      </c>
      <c r="C15" s="42" t="s">
        <v>54</v>
      </c>
      <c r="D15" s="43" t="s">
        <v>21</v>
      </c>
      <c r="E15" s="44"/>
      <c r="F15" s="45"/>
      <c r="G15" s="46"/>
      <c r="H15" s="46"/>
      <c r="I15" s="58"/>
      <c r="J15" s="60"/>
      <c r="K15" s="56"/>
      <c r="L15" s="56"/>
    </row>
    <row r="16" ht="33" spans="1:12">
      <c r="A16" s="47"/>
      <c r="B16" s="41" t="s">
        <v>55</v>
      </c>
      <c r="C16" s="42" t="s">
        <v>56</v>
      </c>
      <c r="D16" s="43" t="s">
        <v>21</v>
      </c>
      <c r="E16" s="44"/>
      <c r="F16" s="45"/>
      <c r="G16" s="46"/>
      <c r="H16" s="46"/>
      <c r="I16" s="58"/>
      <c r="J16" s="59"/>
      <c r="K16" s="56"/>
      <c r="L16" s="56"/>
    </row>
    <row r="17" ht="16.5" spans="1:12">
      <c r="A17" s="47"/>
      <c r="B17" s="41" t="s">
        <v>57</v>
      </c>
      <c r="C17" s="42" t="s">
        <v>58</v>
      </c>
      <c r="D17" s="43" t="s">
        <v>21</v>
      </c>
      <c r="E17" s="44"/>
      <c r="F17" s="45"/>
      <c r="G17" s="46"/>
      <c r="H17" s="46"/>
      <c r="I17" s="58"/>
      <c r="J17" s="59"/>
      <c r="K17" s="56"/>
      <c r="L17" s="56"/>
    </row>
    <row r="18" ht="16.5" spans="1:12">
      <c r="A18" s="47"/>
      <c r="B18" s="41" t="s">
        <v>59</v>
      </c>
      <c r="C18" s="42" t="s">
        <v>60</v>
      </c>
      <c r="D18" s="43" t="s">
        <v>18</v>
      </c>
      <c r="E18" s="44"/>
      <c r="F18" s="45"/>
      <c r="G18" s="46"/>
      <c r="H18" s="46"/>
      <c r="I18" s="58"/>
      <c r="J18" s="59"/>
      <c r="K18" s="56"/>
      <c r="L18" s="56"/>
    </row>
    <row r="19" ht="16.5" spans="1:12">
      <c r="A19" s="47"/>
      <c r="B19" s="41" t="s">
        <v>61</v>
      </c>
      <c r="C19" s="42" t="s">
        <v>62</v>
      </c>
      <c r="D19" s="43" t="s">
        <v>21</v>
      </c>
      <c r="E19" s="44"/>
      <c r="F19" s="45"/>
      <c r="G19" s="46"/>
      <c r="H19" s="46"/>
      <c r="I19" s="58"/>
      <c r="J19" s="59"/>
      <c r="K19" s="56"/>
      <c r="L19" s="56"/>
    </row>
    <row r="20" ht="16.5" spans="1:12">
      <c r="A20" s="47"/>
      <c r="B20" s="41" t="s">
        <v>63</v>
      </c>
      <c r="C20" s="42" t="s">
        <v>64</v>
      </c>
      <c r="D20" s="43" t="s">
        <v>21</v>
      </c>
      <c r="E20" s="44"/>
      <c r="F20" s="45"/>
      <c r="G20" s="46"/>
      <c r="H20" s="46"/>
      <c r="I20" s="58"/>
      <c r="J20" s="60"/>
      <c r="K20" s="56"/>
      <c r="L20" s="56"/>
    </row>
    <row r="21" ht="16.5" spans="1:12">
      <c r="A21" s="47"/>
      <c r="B21" s="41" t="s">
        <v>65</v>
      </c>
      <c r="C21" s="42" t="s">
        <v>66</v>
      </c>
      <c r="D21" s="43" t="s">
        <v>21</v>
      </c>
      <c r="E21" s="44"/>
      <c r="F21" s="45"/>
      <c r="G21" s="46"/>
      <c r="H21" s="46"/>
      <c r="I21" s="58"/>
      <c r="J21" s="60"/>
      <c r="K21" s="56"/>
      <c r="L21" s="56"/>
    </row>
    <row r="22" ht="16.5" spans="1:12">
      <c r="A22" s="47"/>
      <c r="B22" s="41" t="s">
        <v>67</v>
      </c>
      <c r="C22" s="42" t="s">
        <v>68</v>
      </c>
      <c r="D22" s="43" t="s">
        <v>21</v>
      </c>
      <c r="E22" s="44"/>
      <c r="F22" s="45"/>
      <c r="G22" s="46"/>
      <c r="H22" s="46"/>
      <c r="I22" s="58"/>
      <c r="J22" s="60"/>
      <c r="K22" s="56"/>
      <c r="L22" s="56"/>
    </row>
    <row r="23" ht="33" spans="1:12">
      <c r="A23" s="47"/>
      <c r="B23" s="41" t="s">
        <v>69</v>
      </c>
      <c r="C23" s="42" t="s">
        <v>70</v>
      </c>
      <c r="D23" s="43" t="s">
        <v>21</v>
      </c>
      <c r="E23" s="44"/>
      <c r="F23" s="45"/>
      <c r="G23" s="46"/>
      <c r="H23" s="46"/>
      <c r="I23" s="58"/>
      <c r="J23" s="59"/>
      <c r="K23" s="56"/>
      <c r="L23" s="56"/>
    </row>
    <row r="24" ht="16.5" spans="1:12">
      <c r="A24" s="47"/>
      <c r="B24" s="41" t="s">
        <v>71</v>
      </c>
      <c r="C24" s="42" t="s">
        <v>72</v>
      </c>
      <c r="D24" s="43" t="s">
        <v>18</v>
      </c>
      <c r="E24" s="44"/>
      <c r="F24" s="45"/>
      <c r="G24" s="46"/>
      <c r="H24" s="46"/>
      <c r="I24" s="58"/>
      <c r="J24" s="59"/>
      <c r="K24" s="56"/>
      <c r="L24" s="56"/>
    </row>
    <row r="25" ht="16.5" spans="1:12">
      <c r="A25" s="47"/>
      <c r="B25" s="41" t="s">
        <v>73</v>
      </c>
      <c r="C25" s="42" t="s">
        <v>74</v>
      </c>
      <c r="D25" s="43" t="s">
        <v>21</v>
      </c>
      <c r="E25" s="44"/>
      <c r="F25" s="45"/>
      <c r="G25" s="46"/>
      <c r="H25" s="46"/>
      <c r="I25" s="58"/>
      <c r="J25" s="59"/>
      <c r="K25" s="56"/>
      <c r="L25" s="56"/>
    </row>
    <row r="26" ht="16.5" spans="1:12">
      <c r="A26" s="47"/>
      <c r="B26" s="41" t="s">
        <v>75</v>
      </c>
      <c r="C26" s="42" t="s">
        <v>76</v>
      </c>
      <c r="D26" s="43" t="s">
        <v>18</v>
      </c>
      <c r="E26" s="44"/>
      <c r="F26" s="45"/>
      <c r="G26" s="46"/>
      <c r="H26" s="46"/>
      <c r="I26" s="58"/>
      <c r="J26" s="59"/>
      <c r="K26" s="56"/>
      <c r="L26" s="56"/>
    </row>
    <row r="27" ht="17" customHeight="1" spans="1:12">
      <c r="A27" s="47"/>
      <c r="B27" s="41" t="s">
        <v>77</v>
      </c>
      <c r="C27" s="42" t="s">
        <v>78</v>
      </c>
      <c r="D27" s="43" t="s">
        <v>21</v>
      </c>
      <c r="E27" s="44"/>
      <c r="F27" s="45"/>
      <c r="G27" s="46"/>
      <c r="H27" s="46"/>
      <c r="I27" s="58"/>
      <c r="J27" s="59"/>
      <c r="K27" s="56"/>
      <c r="L27" s="56"/>
    </row>
    <row r="28" ht="16.5" spans="1:12">
      <c r="A28" s="47"/>
      <c r="B28" s="41" t="s">
        <v>79</v>
      </c>
      <c r="C28" s="42" t="s">
        <v>80</v>
      </c>
      <c r="D28" s="43" t="s">
        <v>18</v>
      </c>
      <c r="E28" s="44"/>
      <c r="F28" s="45"/>
      <c r="G28" s="46"/>
      <c r="H28" s="46"/>
      <c r="I28" s="58"/>
      <c r="J28" s="59"/>
      <c r="K28" s="56"/>
      <c r="L28" s="56"/>
    </row>
    <row r="29" ht="20" customHeight="1" spans="1:12">
      <c r="A29" s="47"/>
      <c r="B29" s="41" t="s">
        <v>81</v>
      </c>
      <c r="C29" s="42" t="s">
        <v>82</v>
      </c>
      <c r="D29" s="43" t="s">
        <v>21</v>
      </c>
      <c r="E29" s="44"/>
      <c r="F29" s="45"/>
      <c r="G29" s="46"/>
      <c r="H29" s="46"/>
      <c r="I29" s="58"/>
      <c r="J29" s="59"/>
      <c r="K29" s="56"/>
      <c r="L29" s="56"/>
    </row>
    <row r="30" ht="82.5" spans="1:12">
      <c r="A30" s="49"/>
      <c r="B30" s="41" t="s">
        <v>83</v>
      </c>
      <c r="C30" s="42" t="s">
        <v>84</v>
      </c>
      <c r="D30" s="43" t="s">
        <v>18</v>
      </c>
      <c r="E30" s="44"/>
      <c r="F30" s="45"/>
      <c r="G30" s="46"/>
      <c r="H30" s="46"/>
      <c r="I30" s="58"/>
      <c r="J30" s="59"/>
      <c r="K30" s="56"/>
      <c r="L30" s="56"/>
    </row>
    <row r="31" ht="33" spans="1:12">
      <c r="A31" s="40" t="s">
        <v>85</v>
      </c>
      <c r="B31" s="41" t="s">
        <v>86</v>
      </c>
      <c r="C31" s="42" t="s">
        <v>87</v>
      </c>
      <c r="D31" s="43" t="s">
        <v>21</v>
      </c>
      <c r="E31" s="44"/>
      <c r="F31" s="45"/>
      <c r="G31" s="46"/>
      <c r="H31" s="46"/>
      <c r="I31" s="58"/>
      <c r="J31" s="59"/>
      <c r="K31" s="56"/>
      <c r="L31" s="56"/>
    </row>
    <row r="32" ht="16.5" spans="1:12">
      <c r="A32" s="47"/>
      <c r="B32" s="41" t="s">
        <v>88</v>
      </c>
      <c r="C32" s="42" t="s">
        <v>89</v>
      </c>
      <c r="D32" s="43" t="s">
        <v>18</v>
      </c>
      <c r="E32" s="44"/>
      <c r="F32" s="45"/>
      <c r="G32" s="46"/>
      <c r="H32" s="46"/>
      <c r="I32" s="58"/>
      <c r="J32" s="59"/>
      <c r="K32" s="56"/>
      <c r="L32" s="56"/>
    </row>
    <row r="33" ht="16.5" spans="1:12">
      <c r="A33" s="47"/>
      <c r="B33" s="41" t="s">
        <v>90</v>
      </c>
      <c r="C33" s="42" t="s">
        <v>91</v>
      </c>
      <c r="D33" s="43" t="s">
        <v>21</v>
      </c>
      <c r="E33" s="44"/>
      <c r="F33" s="45"/>
      <c r="G33" s="46"/>
      <c r="H33" s="46"/>
      <c r="I33" s="58"/>
      <c r="J33" s="59"/>
      <c r="K33" s="56"/>
      <c r="L33" s="56"/>
    </row>
    <row r="34" ht="33" spans="1:12">
      <c r="A34" s="47"/>
      <c r="B34" s="41" t="s">
        <v>92</v>
      </c>
      <c r="C34" s="42" t="s">
        <v>93</v>
      </c>
      <c r="D34" s="43" t="s">
        <v>21</v>
      </c>
      <c r="E34" s="44"/>
      <c r="F34" s="45"/>
      <c r="G34" s="46"/>
      <c r="H34" s="46"/>
      <c r="I34" s="58"/>
      <c r="J34" s="59"/>
      <c r="K34" s="56"/>
      <c r="L34" s="56"/>
    </row>
    <row r="35" ht="16.5" spans="1:12">
      <c r="A35" s="47"/>
      <c r="B35" s="41" t="s">
        <v>94</v>
      </c>
      <c r="C35" s="42" t="s">
        <v>95</v>
      </c>
      <c r="D35" s="43" t="s">
        <v>21</v>
      </c>
      <c r="E35" s="44"/>
      <c r="F35" s="45"/>
      <c r="G35" s="46"/>
      <c r="H35" s="46"/>
      <c r="I35" s="58"/>
      <c r="J35" s="59"/>
      <c r="K35" s="56"/>
      <c r="L35" s="56"/>
    </row>
    <row r="36" ht="16.5" spans="1:12">
      <c r="A36" s="47"/>
      <c r="B36" s="41" t="s">
        <v>96</v>
      </c>
      <c r="C36" s="42" t="s">
        <v>97</v>
      </c>
      <c r="D36" s="43" t="s">
        <v>18</v>
      </c>
      <c r="E36" s="44"/>
      <c r="F36" s="45"/>
      <c r="G36" s="46"/>
      <c r="H36" s="46"/>
      <c r="I36" s="58"/>
      <c r="J36" s="59"/>
      <c r="K36" s="56"/>
      <c r="L36" s="56"/>
    </row>
    <row r="37" ht="16.5" spans="1:12">
      <c r="A37" s="47"/>
      <c r="B37" s="41" t="s">
        <v>98</v>
      </c>
      <c r="C37" s="42" t="s">
        <v>99</v>
      </c>
      <c r="D37" s="43" t="s">
        <v>21</v>
      </c>
      <c r="E37" s="44"/>
      <c r="F37" s="45"/>
      <c r="G37" s="46"/>
      <c r="H37" s="46"/>
      <c r="I37" s="58"/>
      <c r="J37" s="59"/>
      <c r="K37" s="56"/>
      <c r="L37" s="56"/>
    </row>
    <row r="38" ht="16.5" spans="1:12">
      <c r="A38" s="49"/>
      <c r="B38" s="41" t="s">
        <v>100</v>
      </c>
      <c r="C38" s="42" t="s">
        <v>101</v>
      </c>
      <c r="D38" s="43" t="s">
        <v>21</v>
      </c>
      <c r="E38" s="44"/>
      <c r="F38" s="45"/>
      <c r="G38" s="46"/>
      <c r="H38" s="46"/>
      <c r="I38" s="58"/>
      <c r="J38" s="59"/>
      <c r="K38" s="56"/>
      <c r="L38" s="56"/>
    </row>
    <row r="39" ht="16.5" spans="1:12">
      <c r="A39" s="40" t="s">
        <v>102</v>
      </c>
      <c r="B39" s="41" t="s">
        <v>103</v>
      </c>
      <c r="C39" s="42" t="s">
        <v>104</v>
      </c>
      <c r="D39" s="43" t="s">
        <v>21</v>
      </c>
      <c r="E39" s="44"/>
      <c r="F39" s="45"/>
      <c r="G39" s="46"/>
      <c r="H39" s="46"/>
      <c r="I39" s="58"/>
      <c r="J39" s="59"/>
      <c r="K39" s="56"/>
      <c r="L39" s="56"/>
    </row>
    <row r="40" ht="16.5" spans="1:12">
      <c r="A40" s="47"/>
      <c r="B40" s="41" t="s">
        <v>105</v>
      </c>
      <c r="C40" s="42" t="s">
        <v>106</v>
      </c>
      <c r="D40" s="43" t="s">
        <v>21</v>
      </c>
      <c r="E40" s="44"/>
      <c r="F40" s="45"/>
      <c r="G40" s="46"/>
      <c r="H40" s="46"/>
      <c r="I40" s="58"/>
      <c r="J40" s="59"/>
      <c r="K40" s="56"/>
      <c r="L40" s="56"/>
    </row>
    <row r="41" ht="16.5" spans="1:12">
      <c r="A41" s="47"/>
      <c r="B41" s="41" t="s">
        <v>107</v>
      </c>
      <c r="C41" s="42" t="s">
        <v>108</v>
      </c>
      <c r="D41" s="43" t="s">
        <v>21</v>
      </c>
      <c r="E41" s="44"/>
      <c r="F41" s="45"/>
      <c r="G41" s="46"/>
      <c r="H41" s="46"/>
      <c r="I41" s="58"/>
      <c r="J41" s="59"/>
      <c r="K41" s="56"/>
      <c r="L41" s="56"/>
    </row>
    <row r="42" ht="16.5" spans="1:12">
      <c r="A42" s="47"/>
      <c r="B42" s="41" t="s">
        <v>109</v>
      </c>
      <c r="C42" s="42" t="s">
        <v>110</v>
      </c>
      <c r="D42" s="43" t="s">
        <v>21</v>
      </c>
      <c r="E42" s="44"/>
      <c r="F42" s="45"/>
      <c r="G42" s="46"/>
      <c r="H42" s="46"/>
      <c r="I42" s="58"/>
      <c r="J42" s="59"/>
      <c r="K42" s="56"/>
      <c r="L42" s="56"/>
    </row>
    <row r="43" ht="16.5" spans="1:12">
      <c r="A43" s="47"/>
      <c r="B43" s="41" t="s">
        <v>111</v>
      </c>
      <c r="C43" s="50" t="s">
        <v>112</v>
      </c>
      <c r="D43" s="43" t="s">
        <v>21</v>
      </c>
      <c r="E43" s="44"/>
      <c r="F43" s="45"/>
      <c r="G43" s="46"/>
      <c r="H43" s="46"/>
      <c r="I43" s="58"/>
      <c r="J43" s="59"/>
      <c r="K43" s="56"/>
      <c r="L43" s="56"/>
    </row>
    <row r="44" ht="16.5" spans="1:12">
      <c r="A44" s="47"/>
      <c r="B44" s="41" t="s">
        <v>113</v>
      </c>
      <c r="C44" s="50" t="s">
        <v>114</v>
      </c>
      <c r="D44" s="43" t="s">
        <v>21</v>
      </c>
      <c r="E44" s="44"/>
      <c r="F44" s="45"/>
      <c r="G44" s="46"/>
      <c r="H44" s="46"/>
      <c r="I44" s="58"/>
      <c r="J44" s="59"/>
      <c r="K44" s="56"/>
      <c r="L44" s="56"/>
    </row>
    <row r="45" ht="16.5" spans="1:12">
      <c r="A45" s="47"/>
      <c r="B45" s="41" t="s">
        <v>115</v>
      </c>
      <c r="C45" s="50" t="s">
        <v>116</v>
      </c>
      <c r="D45" s="43" t="s">
        <v>18</v>
      </c>
      <c r="E45" s="44"/>
      <c r="F45" s="45"/>
      <c r="G45" s="46"/>
      <c r="H45" s="46"/>
      <c r="I45" s="58"/>
      <c r="J45" s="59"/>
      <c r="K45" s="56"/>
      <c r="L45" s="56"/>
    </row>
    <row r="46" ht="16.5" spans="1:12">
      <c r="A46" s="47"/>
      <c r="B46" s="41" t="s">
        <v>117</v>
      </c>
      <c r="C46" s="50" t="s">
        <v>118</v>
      </c>
      <c r="D46" s="43" t="s">
        <v>21</v>
      </c>
      <c r="E46" s="44"/>
      <c r="F46" s="45"/>
      <c r="G46" s="46"/>
      <c r="H46" s="46"/>
      <c r="I46" s="58"/>
      <c r="J46" s="59"/>
      <c r="K46" s="56"/>
      <c r="L46" s="56"/>
    </row>
    <row r="47" ht="33" spans="1:12">
      <c r="A47" s="49"/>
      <c r="B47" s="41" t="s">
        <v>119</v>
      </c>
      <c r="C47" s="50" t="s">
        <v>120</v>
      </c>
      <c r="D47" s="43" t="s">
        <v>21</v>
      </c>
      <c r="E47" s="44"/>
      <c r="F47" s="45"/>
      <c r="G47" s="46"/>
      <c r="H47" s="46"/>
      <c r="I47" s="58"/>
      <c r="J47" s="59"/>
      <c r="K47" s="56"/>
      <c r="L47" s="56"/>
    </row>
    <row r="48" ht="33" spans="1:12">
      <c r="A48" s="40" t="s">
        <v>121</v>
      </c>
      <c r="B48" s="41" t="s">
        <v>122</v>
      </c>
      <c r="C48" s="42" t="s">
        <v>123</v>
      </c>
      <c r="D48" s="43" t="s">
        <v>21</v>
      </c>
      <c r="E48" s="44"/>
      <c r="F48" s="45"/>
      <c r="G48" s="46"/>
      <c r="H48" s="46"/>
      <c r="I48" s="58"/>
      <c r="J48" s="59"/>
      <c r="K48" s="56"/>
      <c r="L48" s="56"/>
    </row>
    <row r="49" ht="33" spans="1:12">
      <c r="A49" s="47"/>
      <c r="B49" s="41" t="s">
        <v>124</v>
      </c>
      <c r="C49" s="50" t="s">
        <v>125</v>
      </c>
      <c r="D49" s="43" t="s">
        <v>21</v>
      </c>
      <c r="E49" s="44"/>
      <c r="F49" s="45"/>
      <c r="G49" s="46"/>
      <c r="H49" s="46"/>
      <c r="I49" s="58"/>
      <c r="J49" s="59"/>
      <c r="K49" s="56"/>
      <c r="L49" s="56"/>
    </row>
    <row r="50" ht="16.5" spans="1:12">
      <c r="A50" s="47"/>
      <c r="B50" s="41" t="s">
        <v>126</v>
      </c>
      <c r="C50" s="50" t="s">
        <v>127</v>
      </c>
      <c r="D50" s="43" t="s">
        <v>21</v>
      </c>
      <c r="E50" s="44"/>
      <c r="F50" s="45"/>
      <c r="G50" s="46"/>
      <c r="H50" s="46"/>
      <c r="I50" s="58"/>
      <c r="J50" s="59"/>
      <c r="K50" s="56"/>
      <c r="L50" s="56"/>
    </row>
    <row r="51" ht="16.5" spans="1:12">
      <c r="A51" s="47"/>
      <c r="B51" s="41" t="s">
        <v>128</v>
      </c>
      <c r="C51" s="50" t="s">
        <v>129</v>
      </c>
      <c r="D51" s="43" t="s">
        <v>21</v>
      </c>
      <c r="E51" s="44"/>
      <c r="F51" s="45"/>
      <c r="G51" s="46"/>
      <c r="H51" s="46"/>
      <c r="I51" s="58"/>
      <c r="J51" s="59"/>
      <c r="K51" s="56"/>
      <c r="L51" s="56"/>
    </row>
    <row r="52" ht="16.5" spans="1:12">
      <c r="A52" s="47"/>
      <c r="B52" s="41" t="s">
        <v>130</v>
      </c>
      <c r="C52" s="50" t="s">
        <v>131</v>
      </c>
      <c r="D52" s="43" t="s">
        <v>21</v>
      </c>
      <c r="E52" s="44"/>
      <c r="F52" s="45"/>
      <c r="G52" s="46"/>
      <c r="H52" s="46"/>
      <c r="I52" s="58"/>
      <c r="J52" s="59"/>
      <c r="K52" s="56"/>
      <c r="L52" s="56"/>
    </row>
    <row r="53" ht="16.5" spans="1:12">
      <c r="A53" s="49"/>
      <c r="B53" s="41" t="s">
        <v>132</v>
      </c>
      <c r="C53" s="50" t="s">
        <v>133</v>
      </c>
      <c r="D53" s="43" t="s">
        <v>21</v>
      </c>
      <c r="E53" s="44"/>
      <c r="F53" s="45"/>
      <c r="G53" s="46"/>
      <c r="H53" s="46"/>
      <c r="I53" s="58"/>
      <c r="J53" s="59"/>
      <c r="K53" s="56"/>
      <c r="L53" s="56"/>
    </row>
    <row r="54" ht="33" spans="1:12">
      <c r="A54" s="40" t="s">
        <v>134</v>
      </c>
      <c r="B54" s="41" t="s">
        <v>135</v>
      </c>
      <c r="C54" s="50" t="s">
        <v>136</v>
      </c>
      <c r="D54" s="43" t="s">
        <v>21</v>
      </c>
      <c r="E54" s="44"/>
      <c r="F54" s="45"/>
      <c r="G54" s="46"/>
      <c r="H54" s="46"/>
      <c r="I54" s="58"/>
      <c r="J54" s="59"/>
      <c r="K54" s="56"/>
      <c r="L54" s="56"/>
    </row>
    <row r="55" ht="16.5" spans="1:12">
      <c r="A55" s="47"/>
      <c r="B55" s="41" t="s">
        <v>137</v>
      </c>
      <c r="C55" s="50" t="s">
        <v>138</v>
      </c>
      <c r="D55" s="43" t="s">
        <v>21</v>
      </c>
      <c r="E55" s="44"/>
      <c r="F55" s="45"/>
      <c r="G55" s="46"/>
      <c r="H55" s="46"/>
      <c r="I55" s="58"/>
      <c r="J55" s="59"/>
      <c r="K55" s="56"/>
      <c r="L55" s="56"/>
    </row>
    <row r="56" ht="16.5" spans="1:12">
      <c r="A56" s="47"/>
      <c r="B56" s="41" t="s">
        <v>139</v>
      </c>
      <c r="C56" s="50" t="s">
        <v>140</v>
      </c>
      <c r="D56" s="43" t="s">
        <v>21</v>
      </c>
      <c r="E56" s="44"/>
      <c r="F56" s="45"/>
      <c r="G56" s="46"/>
      <c r="H56" s="46"/>
      <c r="I56" s="58"/>
      <c r="J56" s="59"/>
      <c r="K56" s="56"/>
      <c r="L56" s="56"/>
    </row>
    <row r="57" ht="18" customHeight="1" spans="1:12">
      <c r="A57" s="47"/>
      <c r="B57" s="41" t="s">
        <v>141</v>
      </c>
      <c r="C57" s="50" t="s">
        <v>142</v>
      </c>
      <c r="D57" s="43" t="s">
        <v>21</v>
      </c>
      <c r="E57" s="44"/>
      <c r="F57" s="45"/>
      <c r="G57" s="46"/>
      <c r="H57" s="46"/>
      <c r="I57" s="58"/>
      <c r="J57" s="59"/>
      <c r="K57" s="56"/>
      <c r="L57" s="56"/>
    </row>
    <row r="58" ht="16" customHeight="1" spans="1:12">
      <c r="A58" s="49"/>
      <c r="B58" s="41" t="s">
        <v>143</v>
      </c>
      <c r="C58" s="50" t="s">
        <v>144</v>
      </c>
      <c r="D58" s="43" t="s">
        <v>21</v>
      </c>
      <c r="E58" s="44"/>
      <c r="F58" s="45"/>
      <c r="G58" s="46"/>
      <c r="H58" s="46"/>
      <c r="I58" s="58"/>
      <c r="J58" s="59"/>
      <c r="K58" s="56"/>
      <c r="L58" s="56"/>
    </row>
    <row r="59" ht="17" customHeight="1" spans="1:12">
      <c r="A59" s="51" t="s">
        <v>145</v>
      </c>
      <c r="B59" s="41" t="s">
        <v>146</v>
      </c>
      <c r="C59" s="52" t="s">
        <v>147</v>
      </c>
      <c r="D59" s="43" t="s">
        <v>21</v>
      </c>
      <c r="E59" s="44"/>
      <c r="F59" s="45"/>
      <c r="G59" s="46"/>
      <c r="H59" s="46"/>
      <c r="I59" s="58"/>
      <c r="J59" s="59"/>
      <c r="K59" s="56"/>
      <c r="L59" s="56"/>
    </row>
    <row r="60" ht="16" customHeight="1" spans="1:12">
      <c r="A60" s="51"/>
      <c r="B60" s="41" t="s">
        <v>148</v>
      </c>
      <c r="C60" s="52" t="s">
        <v>149</v>
      </c>
      <c r="D60" s="43" t="s">
        <v>21</v>
      </c>
      <c r="E60" s="44"/>
      <c r="F60" s="45"/>
      <c r="G60" s="46"/>
      <c r="H60" s="46"/>
      <c r="I60" s="58"/>
      <c r="J60" s="59"/>
      <c r="K60" s="56"/>
      <c r="L60" s="56"/>
    </row>
    <row r="61" ht="33" spans="1:12">
      <c r="A61" s="53"/>
      <c r="B61" s="41" t="s">
        <v>150</v>
      </c>
      <c r="C61" s="52" t="s">
        <v>151</v>
      </c>
      <c r="D61" s="43" t="s">
        <v>21</v>
      </c>
      <c r="E61" s="44"/>
      <c r="F61" s="45"/>
      <c r="G61" s="46"/>
      <c r="H61" s="46"/>
      <c r="I61" s="58"/>
      <c r="J61" s="59"/>
      <c r="K61" s="56"/>
      <c r="L61" s="56"/>
    </row>
    <row r="62" ht="16.5" spans="1:12">
      <c r="A62" s="40" t="s">
        <v>152</v>
      </c>
      <c r="B62" s="41" t="s">
        <v>153</v>
      </c>
      <c r="C62" s="50" t="s">
        <v>154</v>
      </c>
      <c r="D62" s="43" t="s">
        <v>21</v>
      </c>
      <c r="E62" s="44"/>
      <c r="F62" s="45"/>
      <c r="G62" s="46"/>
      <c r="H62" s="46"/>
      <c r="I62" s="58"/>
      <c r="J62" s="59"/>
      <c r="K62" s="56"/>
      <c r="L62" s="56"/>
    </row>
    <row r="63" ht="16.5" spans="1:12">
      <c r="A63" s="47"/>
      <c r="B63" s="41" t="s">
        <v>155</v>
      </c>
      <c r="C63" s="50" t="s">
        <v>156</v>
      </c>
      <c r="D63" s="43" t="s">
        <v>21</v>
      </c>
      <c r="E63" s="44"/>
      <c r="F63" s="45"/>
      <c r="G63" s="46"/>
      <c r="H63" s="46"/>
      <c r="I63" s="58"/>
      <c r="J63" s="59"/>
      <c r="K63" s="56"/>
      <c r="L63" s="56"/>
    </row>
    <row r="64" ht="16.5" spans="1:12">
      <c r="A64" s="49"/>
      <c r="B64" s="41" t="s">
        <v>157</v>
      </c>
      <c r="C64" s="50" t="s">
        <v>158</v>
      </c>
      <c r="D64" s="43" t="s">
        <v>18</v>
      </c>
      <c r="E64" s="44"/>
      <c r="F64" s="45"/>
      <c r="G64" s="46"/>
      <c r="H64" s="46"/>
      <c r="I64" s="58"/>
      <c r="J64" s="59"/>
      <c r="K64" s="56"/>
      <c r="L64" s="56"/>
    </row>
    <row r="65" ht="16.5" spans="1:12">
      <c r="A65" s="40" t="s">
        <v>159</v>
      </c>
      <c r="B65" s="41" t="s">
        <v>160</v>
      </c>
      <c r="C65" s="50" t="s">
        <v>161</v>
      </c>
      <c r="D65" s="43" t="s">
        <v>21</v>
      </c>
      <c r="E65" s="44"/>
      <c r="F65" s="45"/>
      <c r="G65" s="46"/>
      <c r="H65" s="46"/>
      <c r="I65" s="58"/>
      <c r="J65" s="59"/>
      <c r="K65" s="56"/>
      <c r="L65" s="56"/>
    </row>
    <row r="66" ht="16.5" spans="1:12">
      <c r="A66" s="47"/>
      <c r="B66" s="41" t="s">
        <v>162</v>
      </c>
      <c r="C66" s="50" t="s">
        <v>163</v>
      </c>
      <c r="D66" s="43" t="s">
        <v>21</v>
      </c>
      <c r="E66" s="44"/>
      <c r="F66" s="45"/>
      <c r="G66" s="46"/>
      <c r="H66" s="46"/>
      <c r="I66" s="58"/>
      <c r="J66" s="59"/>
      <c r="K66" s="56"/>
      <c r="L66" s="56"/>
    </row>
    <row r="67" ht="82.5" spans="1:12">
      <c r="A67" s="49"/>
      <c r="B67" s="41" t="s">
        <v>164</v>
      </c>
      <c r="C67" s="50" t="s">
        <v>165</v>
      </c>
      <c r="D67" s="43" t="s">
        <v>21</v>
      </c>
      <c r="E67" s="44"/>
      <c r="F67" s="45"/>
      <c r="G67" s="46"/>
      <c r="H67" s="46"/>
      <c r="I67" s="58"/>
      <c r="J67" s="59"/>
      <c r="K67" s="56"/>
      <c r="L67" s="56"/>
    </row>
    <row r="68" ht="82.5" spans="1:12">
      <c r="A68" s="61" t="s">
        <v>166</v>
      </c>
      <c r="B68" s="41" t="s">
        <v>167</v>
      </c>
      <c r="C68" s="50" t="s">
        <v>168</v>
      </c>
      <c r="D68" s="43" t="s">
        <v>21</v>
      </c>
      <c r="E68" s="44"/>
      <c r="F68" s="45"/>
      <c r="G68" s="46"/>
      <c r="H68" s="46"/>
      <c r="I68" s="58"/>
      <c r="J68" s="59"/>
      <c r="K68" s="56"/>
      <c r="L68" s="56"/>
    </row>
    <row r="69" ht="33" spans="1:12">
      <c r="A69" s="40" t="s">
        <v>169</v>
      </c>
      <c r="B69" s="41" t="s">
        <v>170</v>
      </c>
      <c r="C69" s="50" t="s">
        <v>171</v>
      </c>
      <c r="D69" s="43" t="s">
        <v>21</v>
      </c>
      <c r="E69" s="44"/>
      <c r="F69" s="45"/>
      <c r="G69" s="46"/>
      <c r="H69" s="46"/>
      <c r="I69" s="58"/>
      <c r="J69" s="59"/>
      <c r="K69" s="56"/>
      <c r="L69" s="56"/>
    </row>
    <row r="70" ht="82.5" spans="1:12">
      <c r="A70" s="49"/>
      <c r="B70" s="41" t="s">
        <v>172</v>
      </c>
      <c r="C70" s="50" t="s">
        <v>173</v>
      </c>
      <c r="D70" s="43" t="s">
        <v>21</v>
      </c>
      <c r="E70" s="44"/>
      <c r="F70" s="45"/>
      <c r="G70" s="46"/>
      <c r="H70" s="46"/>
      <c r="I70" s="58"/>
      <c r="J70" s="59"/>
      <c r="K70" s="56"/>
      <c r="L70" s="56"/>
    </row>
    <row r="71" ht="16.5" spans="1:12">
      <c r="A71" s="61" t="s">
        <v>174</v>
      </c>
      <c r="B71" s="41" t="s">
        <v>175</v>
      </c>
      <c r="C71" s="42" t="s">
        <v>176</v>
      </c>
      <c r="D71" s="43" t="s">
        <v>21</v>
      </c>
      <c r="E71" s="44"/>
      <c r="F71" s="62" t="s">
        <v>177</v>
      </c>
      <c r="G71" s="63"/>
      <c r="H71" s="63"/>
      <c r="I71" s="58"/>
      <c r="J71" s="59"/>
      <c r="K71" s="56"/>
      <c r="L71" s="56"/>
    </row>
    <row r="72" spans="1:12">
      <c r="A72" s="64"/>
      <c r="B72" s="56"/>
      <c r="C72" s="56"/>
      <c r="D72" s="56"/>
      <c r="E72" s="56"/>
      <c r="F72" s="56"/>
      <c r="G72" s="56"/>
      <c r="H72" s="56"/>
      <c r="I72" s="65"/>
      <c r="J72" s="56"/>
      <c r="K72" s="56"/>
      <c r="L72" s="56"/>
    </row>
    <row r="73" spans="1:12">
      <c r="A73" s="64"/>
      <c r="B73" s="56"/>
      <c r="C73" s="56"/>
      <c r="D73" s="56"/>
      <c r="E73" s="56"/>
      <c r="F73" s="56"/>
      <c r="G73" s="56"/>
      <c r="H73" s="56"/>
      <c r="I73" s="65"/>
      <c r="J73" s="56"/>
      <c r="K73" s="56"/>
      <c r="L73" s="56"/>
    </row>
    <row r="74" spans="1:12">
      <c r="A74" s="64"/>
      <c r="B74" s="56"/>
      <c r="C74" s="56"/>
      <c r="D74" s="56"/>
      <c r="E74" s="56"/>
      <c r="F74" s="56"/>
      <c r="G74" s="56"/>
      <c r="H74" s="56"/>
      <c r="I74" s="65"/>
      <c r="J74" s="56"/>
      <c r="K74" s="56"/>
      <c r="L74" s="56"/>
    </row>
    <row r="75" spans="1:12">
      <c r="A75" s="64"/>
      <c r="B75" s="56"/>
      <c r="C75" s="56"/>
      <c r="D75" s="56"/>
      <c r="E75" s="56"/>
      <c r="F75" s="56"/>
      <c r="G75" s="56"/>
      <c r="H75" s="56"/>
      <c r="I75" s="65"/>
      <c r="J75" s="56"/>
      <c r="K75" s="56"/>
      <c r="L75" s="56"/>
    </row>
    <row r="76" spans="1:12">
      <c r="A76" s="64"/>
      <c r="B76" s="56"/>
      <c r="C76" s="56"/>
      <c r="D76" s="56"/>
      <c r="E76" s="56"/>
      <c r="F76" s="56"/>
      <c r="G76" s="56"/>
      <c r="H76" s="56"/>
      <c r="I76" s="65"/>
      <c r="J76" s="56"/>
      <c r="K76" s="56"/>
      <c r="L76" s="56"/>
    </row>
    <row r="77" spans="1:12">
      <c r="A77" s="64"/>
      <c r="B77" s="56"/>
      <c r="C77" s="56"/>
      <c r="D77" s="56"/>
      <c r="E77" s="56"/>
      <c r="F77" s="56"/>
      <c r="G77" s="56"/>
      <c r="H77" s="56"/>
      <c r="I77" s="65"/>
      <c r="J77" s="56"/>
      <c r="K77" s="56"/>
      <c r="L77" s="56"/>
    </row>
    <row r="78" spans="1:12">
      <c r="A78" s="64"/>
      <c r="B78" s="56"/>
      <c r="C78" s="56"/>
      <c r="D78" s="56"/>
      <c r="E78" s="56"/>
      <c r="F78" s="56"/>
      <c r="G78" s="56"/>
      <c r="H78" s="56"/>
      <c r="I78" s="65"/>
      <c r="J78" s="56"/>
      <c r="K78" s="56"/>
      <c r="L78" s="56"/>
    </row>
    <row r="79" spans="1:12">
      <c r="A79" s="64"/>
      <c r="B79" s="56"/>
      <c r="C79" s="56"/>
      <c r="D79" s="56"/>
      <c r="E79" s="56"/>
      <c r="F79" s="56"/>
      <c r="G79" s="56"/>
      <c r="H79" s="56"/>
      <c r="I79" s="65"/>
      <c r="J79" s="56"/>
      <c r="K79" s="56"/>
      <c r="L79" s="56"/>
    </row>
    <row r="80" spans="1:12">
      <c r="A80" s="64"/>
      <c r="B80" s="56"/>
      <c r="C80" s="56"/>
      <c r="D80" s="56"/>
      <c r="E80" s="56"/>
      <c r="F80" s="56"/>
      <c r="G80" s="56"/>
      <c r="H80" s="56"/>
      <c r="I80" s="65"/>
      <c r="J80" s="56"/>
      <c r="K80" s="56"/>
      <c r="L80" s="56"/>
    </row>
    <row r="81" spans="1:12">
      <c r="A81" s="64"/>
      <c r="B81" s="56"/>
      <c r="C81" s="56"/>
      <c r="D81" s="56"/>
      <c r="E81" s="56"/>
      <c r="F81" s="56"/>
      <c r="G81" s="56"/>
      <c r="H81" s="56"/>
      <c r="I81" s="65"/>
      <c r="J81" s="56"/>
      <c r="K81" s="56"/>
      <c r="L81" s="56"/>
    </row>
    <row r="82" spans="1:12">
      <c r="A82" s="64"/>
      <c r="B82" s="56"/>
      <c r="C82" s="56"/>
      <c r="D82" s="56"/>
      <c r="E82" s="56"/>
      <c r="F82" s="56"/>
      <c r="G82" s="56"/>
      <c r="H82" s="56"/>
      <c r="I82" s="65"/>
      <c r="J82" s="56"/>
      <c r="K82" s="56"/>
      <c r="L82" s="56"/>
    </row>
    <row r="83" spans="1:12">
      <c r="A83" s="64"/>
      <c r="B83" s="56"/>
      <c r="C83" s="56"/>
      <c r="D83" s="56"/>
      <c r="E83" s="56"/>
      <c r="F83" s="56"/>
      <c r="G83" s="56"/>
      <c r="H83" s="56"/>
      <c r="I83" s="65"/>
      <c r="J83" s="56"/>
      <c r="K83" s="56"/>
      <c r="L83" s="56"/>
    </row>
    <row r="84" spans="1:12">
      <c r="A84" s="64"/>
      <c r="B84" s="56"/>
      <c r="C84" s="56"/>
      <c r="D84" s="56"/>
      <c r="E84" s="56"/>
      <c r="F84" s="56"/>
      <c r="G84" s="56"/>
      <c r="H84" s="56"/>
      <c r="I84" s="65"/>
      <c r="J84" s="56"/>
      <c r="K84" s="56"/>
      <c r="L84" s="56"/>
    </row>
    <row r="85" spans="1:12">
      <c r="A85" s="64"/>
      <c r="B85" s="56"/>
      <c r="C85" s="56"/>
      <c r="D85" s="56"/>
      <c r="E85" s="56"/>
      <c r="F85" s="56"/>
      <c r="G85" s="56"/>
      <c r="H85" s="56"/>
      <c r="I85" s="65"/>
      <c r="J85" s="56"/>
      <c r="K85" s="56"/>
      <c r="L85" s="56"/>
    </row>
    <row r="86" spans="1:12">
      <c r="A86" s="64"/>
      <c r="B86" s="56"/>
      <c r="C86" s="56"/>
      <c r="D86" s="56"/>
      <c r="E86" s="56"/>
      <c r="F86" s="56"/>
      <c r="G86" s="56"/>
      <c r="H86" s="56"/>
      <c r="I86" s="65"/>
      <c r="J86" s="56"/>
      <c r="K86" s="56"/>
      <c r="L86" s="56"/>
    </row>
    <row r="87" spans="1:12">
      <c r="A87" s="64"/>
      <c r="B87" s="56"/>
      <c r="C87" s="56"/>
      <c r="D87" s="56"/>
      <c r="E87" s="56"/>
      <c r="F87" s="56"/>
      <c r="G87" s="56"/>
      <c r="H87" s="56"/>
      <c r="I87" s="65"/>
      <c r="J87" s="56"/>
      <c r="K87" s="56"/>
      <c r="L87" s="56"/>
    </row>
    <row r="88" spans="1:12">
      <c r="A88" s="64"/>
      <c r="B88" s="56"/>
      <c r="C88" s="56"/>
      <c r="D88" s="56"/>
      <c r="E88" s="56"/>
      <c r="F88" s="56"/>
      <c r="G88" s="56"/>
      <c r="H88" s="56"/>
      <c r="I88" s="65"/>
      <c r="J88" s="56"/>
      <c r="K88" s="56"/>
      <c r="L88" s="56"/>
    </row>
    <row r="89" spans="1:12">
      <c r="A89" s="64"/>
      <c r="B89" s="56"/>
      <c r="C89" s="56"/>
      <c r="D89" s="56"/>
      <c r="E89" s="56"/>
      <c r="F89" s="56"/>
      <c r="G89" s="56"/>
      <c r="H89" s="56"/>
      <c r="I89" s="65"/>
      <c r="J89" s="56"/>
      <c r="K89" s="56"/>
      <c r="L89" s="56"/>
    </row>
    <row r="90" spans="1:12">
      <c r="A90" s="64"/>
      <c r="B90" s="56"/>
      <c r="C90" s="56"/>
      <c r="D90" s="56"/>
      <c r="E90" s="56"/>
      <c r="F90" s="56"/>
      <c r="G90" s="56"/>
      <c r="H90" s="56"/>
      <c r="I90" s="65"/>
      <c r="J90" s="56"/>
      <c r="K90" s="56"/>
      <c r="L90" s="56"/>
    </row>
    <row r="91" spans="1:12">
      <c r="A91" s="64"/>
      <c r="B91" s="56"/>
      <c r="C91" s="56"/>
      <c r="D91" s="56"/>
      <c r="E91" s="56"/>
      <c r="F91" s="56"/>
      <c r="G91" s="56"/>
      <c r="H91" s="56"/>
      <c r="I91" s="65"/>
      <c r="J91" s="56"/>
      <c r="K91" s="56"/>
      <c r="L91" s="56"/>
    </row>
  </sheetData>
  <protectedRanges>
    <protectedRange sqref="C59:C61" name="区域1"/>
  </protectedRanges>
  <mergeCells count="52">
    <mergeCell ref="A1:J1"/>
    <mergeCell ref="A2:B2"/>
    <mergeCell ref="I2:J2"/>
    <mergeCell ref="A3:B3"/>
    <mergeCell ref="I3:J3"/>
    <mergeCell ref="A4:B4"/>
    <mergeCell ref="I4:J4"/>
    <mergeCell ref="A5:B5"/>
    <mergeCell ref="A6:B6"/>
    <mergeCell ref="F7:H7"/>
    <mergeCell ref="F8:H8"/>
    <mergeCell ref="F9:H9"/>
    <mergeCell ref="F10:H10"/>
    <mergeCell ref="F11:H11"/>
    <mergeCell ref="F12:H12"/>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3:H33"/>
    <mergeCell ref="F38:H38"/>
    <mergeCell ref="F43:H43"/>
    <mergeCell ref="F52:H52"/>
    <mergeCell ref="F56:H56"/>
    <mergeCell ref="F60:H60"/>
    <mergeCell ref="F64:H64"/>
    <mergeCell ref="F68:H68"/>
    <mergeCell ref="F71:H71"/>
    <mergeCell ref="A8:A13"/>
    <mergeCell ref="A14:A30"/>
    <mergeCell ref="A31:A38"/>
    <mergeCell ref="A39:A47"/>
    <mergeCell ref="A48:A53"/>
    <mergeCell ref="A54:A58"/>
    <mergeCell ref="A59:A61"/>
    <mergeCell ref="A62:A64"/>
    <mergeCell ref="A65:A67"/>
    <mergeCell ref="A69:A70"/>
  </mergeCells>
  <conditionalFormatting sqref="C6">
    <cfRule type="cellIs" dxfId="0" priority="114" stopIfTrue="1" operator="equal">
      <formula>"不通过"</formula>
    </cfRule>
  </conditionalFormatting>
  <conditionalFormatting sqref="E71">
    <cfRule type="cellIs" dxfId="1" priority="18" stopIfTrue="1" operator="equal">
      <formula>"不满足"</formula>
    </cfRule>
    <cfRule type="cellIs" dxfId="2" priority="19" stopIfTrue="1" operator="equal">
      <formula>"满足"</formula>
    </cfRule>
  </conditionalFormatting>
  <conditionalFormatting sqref="I71">
    <cfRule type="cellIs" dxfId="0" priority="20" stopIfTrue="1" operator="equal">
      <formula>"不通过"</formula>
    </cfRule>
  </conditionalFormatting>
  <conditionalFormatting sqref="D8:D71">
    <cfRule type="cellIs" dxfId="0" priority="137" stopIfTrue="1" operator="equal">
      <formula>"规则"</formula>
    </cfRule>
  </conditionalFormatting>
  <conditionalFormatting sqref="E8:E10">
    <cfRule type="cellIs" dxfId="1" priority="126" stopIfTrue="1" operator="equal">
      <formula>"不满足"</formula>
    </cfRule>
    <cfRule type="cellIs" dxfId="2" priority="127" stopIfTrue="1" operator="equal">
      <formula>"满足"</formula>
    </cfRule>
  </conditionalFormatting>
  <conditionalFormatting sqref="E11:E20">
    <cfRule type="cellIs" dxfId="1" priority="128" stopIfTrue="1" operator="equal">
      <formula>"不满足"</formula>
    </cfRule>
    <cfRule type="cellIs" dxfId="2" priority="129" stopIfTrue="1" operator="equal">
      <formula>"满足"</formula>
    </cfRule>
  </conditionalFormatting>
  <conditionalFormatting sqref="E21:E22">
    <cfRule type="cellIs" dxfId="2" priority="120" stopIfTrue="1" operator="equal">
      <formula>"满足"</formula>
    </cfRule>
    <cfRule type="cellIs" dxfId="1" priority="121" stopIfTrue="1" operator="equal">
      <formula>"不满足"</formula>
    </cfRule>
  </conditionalFormatting>
  <conditionalFormatting sqref="E23:E27">
    <cfRule type="cellIs" dxfId="1" priority="91" stopIfTrue="1" operator="equal">
      <formula>"不满足"</formula>
    </cfRule>
    <cfRule type="cellIs" dxfId="2" priority="92" stopIfTrue="1" operator="equal">
      <formula>"满足"</formula>
    </cfRule>
  </conditionalFormatting>
  <conditionalFormatting sqref="E28:E30">
    <cfRule type="cellIs" dxfId="1" priority="80" stopIfTrue="1" operator="equal">
      <formula>"不满足"</formula>
    </cfRule>
    <cfRule type="cellIs" dxfId="2" priority="81" stopIfTrue="1" operator="equal">
      <formula>"满足"</formula>
    </cfRule>
  </conditionalFormatting>
  <conditionalFormatting sqref="E31:E32">
    <cfRule type="cellIs" dxfId="1" priority="49" stopIfTrue="1" operator="equal">
      <formula>"不满足"</formula>
    </cfRule>
    <cfRule type="cellIs" dxfId="2" priority="50" stopIfTrue="1" operator="equal">
      <formula>"满足"</formula>
    </cfRule>
  </conditionalFormatting>
  <conditionalFormatting sqref="E33:E37">
    <cfRule type="cellIs" dxfId="1" priority="85" stopIfTrue="1" operator="equal">
      <formula>"不满足"</formula>
    </cfRule>
    <cfRule type="cellIs" dxfId="2" priority="86" stopIfTrue="1" operator="equal">
      <formula>"满足"</formula>
    </cfRule>
  </conditionalFormatting>
  <conditionalFormatting sqref="E38:E42">
    <cfRule type="cellIs" dxfId="1" priority="54" stopIfTrue="1" operator="equal">
      <formula>"不满足"</formula>
    </cfRule>
    <cfRule type="cellIs" dxfId="2" priority="55" stopIfTrue="1" operator="equal">
      <formula>"满足"</formula>
    </cfRule>
  </conditionalFormatting>
  <conditionalFormatting sqref="E43:E51">
    <cfRule type="cellIs" dxfId="1" priority="44" stopIfTrue="1" operator="equal">
      <formula>"不满足"</formula>
    </cfRule>
    <cfRule type="cellIs" dxfId="2" priority="45" stopIfTrue="1" operator="equal">
      <formula>"满足"</formula>
    </cfRule>
  </conditionalFormatting>
  <conditionalFormatting sqref="E52:E55">
    <cfRule type="cellIs" dxfId="1" priority="39" stopIfTrue="1" operator="equal">
      <formula>"不满足"</formula>
    </cfRule>
    <cfRule type="cellIs" dxfId="2" priority="40" stopIfTrue="1" operator="equal">
      <formula>"满足"</formula>
    </cfRule>
  </conditionalFormatting>
  <conditionalFormatting sqref="E56:E59">
    <cfRule type="cellIs" dxfId="1" priority="34" stopIfTrue="1" operator="equal">
      <formula>"不满足"</formula>
    </cfRule>
    <cfRule type="cellIs" dxfId="2" priority="35" stopIfTrue="1" operator="equal">
      <formula>"满足"</formula>
    </cfRule>
  </conditionalFormatting>
  <conditionalFormatting sqref="E60:E63">
    <cfRule type="cellIs" dxfId="1" priority="30" stopIfTrue="1" operator="equal">
      <formula>"不满足"</formula>
    </cfRule>
    <cfRule type="cellIs" dxfId="2" priority="31" stopIfTrue="1" operator="equal">
      <formula>"满足"</formula>
    </cfRule>
  </conditionalFormatting>
  <conditionalFormatting sqref="E64:E67">
    <cfRule type="cellIs" dxfId="1" priority="26" stopIfTrue="1" operator="equal">
      <formula>"不满足"</formula>
    </cfRule>
    <cfRule type="cellIs" dxfId="2" priority="27" stopIfTrue="1" operator="equal">
      <formula>"满足"</formula>
    </cfRule>
  </conditionalFormatting>
  <conditionalFormatting sqref="E68:E70">
    <cfRule type="cellIs" dxfId="1" priority="22" stopIfTrue="1" operator="equal">
      <formula>"不满足"</formula>
    </cfRule>
    <cfRule type="cellIs" dxfId="2" priority="23" stopIfTrue="1" operator="equal">
      <formula>"满足"</formula>
    </cfRule>
  </conditionalFormatting>
  <conditionalFormatting sqref="I8:I15">
    <cfRule type="cellIs" dxfId="0" priority="134" stopIfTrue="1" operator="equal">
      <formula>"不通过"</formula>
    </cfRule>
  </conditionalFormatting>
  <conditionalFormatting sqref="I16:I22">
    <cfRule type="cellIs" dxfId="0" priority="135" stopIfTrue="1" operator="equal">
      <formula>"不通过"</formula>
    </cfRule>
  </conditionalFormatting>
  <conditionalFormatting sqref="I23:I27">
    <cfRule type="cellIs" dxfId="0" priority="93" stopIfTrue="1" operator="equal">
      <formula>"不通过"</formula>
    </cfRule>
  </conditionalFormatting>
  <conditionalFormatting sqref="I28:I30">
    <cfRule type="cellIs" dxfId="0" priority="82" stopIfTrue="1" operator="equal">
      <formula>"不通过"</formula>
    </cfRule>
  </conditionalFormatting>
  <conditionalFormatting sqref="I31:I32">
    <cfRule type="cellIs" dxfId="0" priority="51" stopIfTrue="1" operator="equal">
      <formula>"不通过"</formula>
    </cfRule>
  </conditionalFormatting>
  <conditionalFormatting sqref="I33:I37">
    <cfRule type="cellIs" dxfId="0" priority="87" stopIfTrue="1" operator="equal">
      <formula>"不通过"</formula>
    </cfRule>
  </conditionalFormatting>
  <conditionalFormatting sqref="I38:I42">
    <cfRule type="cellIs" dxfId="0" priority="56" stopIfTrue="1" operator="equal">
      <formula>"不通过"</formula>
    </cfRule>
  </conditionalFormatting>
  <conditionalFormatting sqref="I43:I51">
    <cfRule type="cellIs" dxfId="0" priority="46" stopIfTrue="1" operator="equal">
      <formula>"不通过"</formula>
    </cfRule>
  </conditionalFormatting>
  <conditionalFormatting sqref="I52:I55">
    <cfRule type="cellIs" dxfId="0" priority="41" stopIfTrue="1" operator="equal">
      <formula>"不通过"</formula>
    </cfRule>
  </conditionalFormatting>
  <conditionalFormatting sqref="I56:I59">
    <cfRule type="cellIs" dxfId="0" priority="36" stopIfTrue="1" operator="equal">
      <formula>"不通过"</formula>
    </cfRule>
  </conditionalFormatting>
  <conditionalFormatting sqref="I60:I63">
    <cfRule type="cellIs" dxfId="0" priority="32" stopIfTrue="1" operator="equal">
      <formula>"不通过"</formula>
    </cfRule>
  </conditionalFormatting>
  <conditionalFormatting sqref="I64:I67">
    <cfRule type="cellIs" dxfId="0" priority="28" stopIfTrue="1" operator="equal">
      <formula>"不通过"</formula>
    </cfRule>
  </conditionalFormatting>
  <conditionalFormatting sqref="I68:I70">
    <cfRule type="cellIs" dxfId="0" priority="24" stopIfTrue="1" operator="equal">
      <formula>"不通过"</formula>
    </cfRule>
  </conditionalFormatting>
  <dataValidations count="3">
    <dataValidation type="list" allowBlank="1" showInputMessage="1" showErrorMessage="1" sqref="C6 I10 I11 I12 I13 I14 I15 I20 I26 I27 I28 I29 I30 I31 I32 I33 I34 I38 I39 I43 I44 I52 I53 I56 I57 I58 I59 I60 I61 I64 I65 I66 I67 I68 I69 I70 I71 I8:I9 I16:I17 I18:I19 I21:I22 I23:I25 I35:I37 I40:I42 I45:I49 I50:I51 I54:I55 I62:I63">
      <formula1>"通过,不通过"</formula1>
    </dataValidation>
    <dataValidation type="list" allowBlank="1" showInputMessage="1" showErrorMessage="1" sqref="E10 E11 E12 E13 E14 E26 E27 E28 E29 E30 E31 E32 E33 E34 E38 E39 E43 E44 E52 E53 E56 E57 E58 E59 E60 E61 E64 E65 E66 E67 E68 E69 E70 E71 E8:E9 E15:E20 E21:E22 E23:E25 E35:E37 E40:E42 E45:E49 E50:E51 E54:E55 E62:E63">
      <formula1>"满足,不满足,不涉及"</formula1>
    </dataValidation>
    <dataValidation type="list" allowBlank="1" showInputMessage="1" showErrorMessage="1" sqref="D8:D31 D32:D33 D34:D71">
      <formula1>"规则,建议"</formula1>
    </dataValidation>
  </dataValidations>
  <hyperlinks>
    <hyperlink ref="F71:H71" location="'阻抗，等长需求表'!A1" display="阻抗，等长需求表"/>
  </hyperlinks>
  <pageMargins left="0.75" right="0.75" top="1" bottom="1" header="0.511805555555556" footer="0.511805555555556"/>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workbookViewId="0">
      <selection activeCell="F18" sqref="F18"/>
    </sheetView>
  </sheetViews>
  <sheetFormatPr defaultColWidth="8.89166666666667" defaultRowHeight="13.5"/>
  <cols>
    <col min="1" max="1" width="8.89166666666667" style="1"/>
    <col min="2" max="2" width="13.775" style="1" customWidth="1"/>
    <col min="3" max="3" width="8.89166666666667" style="1" customWidth="1"/>
    <col min="4" max="4" width="38.4416666666667" style="1" customWidth="1"/>
    <col min="5" max="5" width="17.5583333333333" style="1" customWidth="1"/>
    <col min="6" max="6" width="30.3333333333333" style="1" customWidth="1"/>
    <col min="7" max="9" width="8.89166666666667" style="1"/>
    <col min="10" max="10" width="25.3333333333333" style="1" customWidth="1"/>
    <col min="11" max="16384" width="8.89166666666667" style="1"/>
  </cols>
  <sheetData>
    <row r="1" s="1" customFormat="1" ht="29.25" spans="1:13">
      <c r="A1" s="2" t="s">
        <v>177</v>
      </c>
      <c r="B1" s="3"/>
      <c r="C1" s="3"/>
      <c r="D1" s="3"/>
      <c r="E1" s="3"/>
      <c r="F1" s="3"/>
      <c r="G1" s="3"/>
      <c r="H1" s="3"/>
      <c r="I1" s="3"/>
      <c r="J1" s="3"/>
      <c r="K1" s="3"/>
      <c r="L1" s="3"/>
      <c r="M1" s="3"/>
    </row>
    <row r="2" s="1" customFormat="1" ht="33" spans="1:13">
      <c r="A2" s="4"/>
      <c r="B2" s="5" t="s">
        <v>178</v>
      </c>
      <c r="C2" s="5" t="s">
        <v>179</v>
      </c>
      <c r="D2" s="5" t="s">
        <v>180</v>
      </c>
      <c r="E2" s="5" t="s">
        <v>181</v>
      </c>
      <c r="F2" s="5" t="s">
        <v>182</v>
      </c>
      <c r="G2" s="5" t="s">
        <v>183</v>
      </c>
      <c r="H2" s="5" t="s">
        <v>12</v>
      </c>
      <c r="I2" s="5" t="s">
        <v>28</v>
      </c>
      <c r="J2" s="5" t="s">
        <v>184</v>
      </c>
      <c r="K2" s="5" t="s">
        <v>185</v>
      </c>
      <c r="L2" s="5" t="s">
        <v>186</v>
      </c>
      <c r="M2" s="5" t="s">
        <v>31</v>
      </c>
    </row>
    <row r="3" s="1" customFormat="1" ht="16.5" spans="1:13">
      <c r="A3" s="6" t="s">
        <v>187</v>
      </c>
      <c r="B3" s="7" t="s">
        <v>188</v>
      </c>
      <c r="C3" s="7">
        <v>90</v>
      </c>
      <c r="D3" s="7" t="s">
        <v>189</v>
      </c>
      <c r="E3" s="7" t="s">
        <v>190</v>
      </c>
      <c r="F3" s="7" t="s">
        <v>191</v>
      </c>
      <c r="G3" s="7" t="s">
        <v>192</v>
      </c>
      <c r="H3" s="8" t="s">
        <v>21</v>
      </c>
      <c r="I3" s="16"/>
      <c r="J3" s="8"/>
      <c r="K3" s="17"/>
      <c r="L3" s="18"/>
      <c r="M3" s="18"/>
    </row>
    <row r="4" s="1" customFormat="1" ht="16.5" spans="1:13">
      <c r="A4" s="9"/>
      <c r="B4" s="7" t="s">
        <v>193</v>
      </c>
      <c r="C4" s="7">
        <v>100</v>
      </c>
      <c r="D4" s="7" t="s">
        <v>194</v>
      </c>
      <c r="E4" s="7" t="s">
        <v>195</v>
      </c>
      <c r="F4" s="7" t="s">
        <v>191</v>
      </c>
      <c r="G4" s="7" t="s">
        <v>192</v>
      </c>
      <c r="H4" s="8" t="s">
        <v>21</v>
      </c>
      <c r="I4" s="16"/>
      <c r="J4" s="19"/>
      <c r="K4" s="17"/>
      <c r="L4" s="18"/>
      <c r="M4" s="18"/>
    </row>
    <row r="5" s="1" customFormat="1" ht="33" spans="1:13">
      <c r="A5" s="9"/>
      <c r="B5" s="7" t="s">
        <v>196</v>
      </c>
      <c r="C5" s="7">
        <v>100</v>
      </c>
      <c r="D5" s="7" t="s">
        <v>197</v>
      </c>
      <c r="E5" s="7" t="s">
        <v>195</v>
      </c>
      <c r="F5" s="7" t="s">
        <v>191</v>
      </c>
      <c r="G5" s="7" t="s">
        <v>192</v>
      </c>
      <c r="H5" s="8" t="s">
        <v>21</v>
      </c>
      <c r="I5" s="16"/>
      <c r="J5" s="17"/>
      <c r="K5" s="17"/>
      <c r="L5" s="18"/>
      <c r="M5" s="18"/>
    </row>
    <row r="6" s="1" customFormat="1" ht="16.5" spans="1:13">
      <c r="A6" s="9"/>
      <c r="B6" s="9" t="s">
        <v>198</v>
      </c>
      <c r="C6" s="9">
        <v>100</v>
      </c>
      <c r="D6" s="7" t="s">
        <v>199</v>
      </c>
      <c r="E6" s="9" t="s">
        <v>200</v>
      </c>
      <c r="F6" s="9" t="s">
        <v>191</v>
      </c>
      <c r="G6" s="9" t="s">
        <v>192</v>
      </c>
      <c r="H6" s="10" t="s">
        <v>21</v>
      </c>
      <c r="I6" s="20"/>
      <c r="J6" s="21"/>
      <c r="K6" s="17"/>
      <c r="L6" s="18"/>
      <c r="M6" s="18"/>
    </row>
    <row r="7" s="1" customFormat="1" ht="16.5" spans="1:13">
      <c r="A7" s="9"/>
      <c r="B7" s="11"/>
      <c r="C7" s="11"/>
      <c r="D7" s="7" t="s">
        <v>201</v>
      </c>
      <c r="E7" s="11"/>
      <c r="F7" s="11"/>
      <c r="G7" s="11"/>
      <c r="H7" s="12"/>
      <c r="I7" s="22"/>
      <c r="J7" s="23"/>
      <c r="K7" s="17"/>
      <c r="L7" s="18"/>
      <c r="M7" s="18"/>
    </row>
    <row r="8" s="1" customFormat="1" ht="34" customHeight="1" spans="1:13">
      <c r="A8" s="9"/>
      <c r="B8" s="13" t="s">
        <v>145</v>
      </c>
      <c r="C8" s="13">
        <v>100</v>
      </c>
      <c r="D8" s="13" t="s">
        <v>202</v>
      </c>
      <c r="E8" s="13" t="s">
        <v>203</v>
      </c>
      <c r="F8" s="13" t="s">
        <v>204</v>
      </c>
      <c r="G8" s="11" t="s">
        <v>192</v>
      </c>
      <c r="H8" s="8" t="s">
        <v>21</v>
      </c>
      <c r="I8" s="16"/>
      <c r="J8" s="17"/>
      <c r="K8" s="17"/>
      <c r="L8" s="18"/>
      <c r="M8" s="18"/>
    </row>
    <row r="9" s="1" customFormat="1" ht="16.5" spans="1:13">
      <c r="A9" s="9"/>
      <c r="B9" s="14" t="s">
        <v>205</v>
      </c>
      <c r="C9" s="7">
        <v>100</v>
      </c>
      <c r="D9" s="7" t="s">
        <v>206</v>
      </c>
      <c r="E9" s="7" t="s">
        <v>207</v>
      </c>
      <c r="F9" s="7" t="s">
        <v>191</v>
      </c>
      <c r="G9" s="7" t="s">
        <v>192</v>
      </c>
      <c r="H9" s="8" t="s">
        <v>21</v>
      </c>
      <c r="I9" s="16"/>
      <c r="J9" s="17"/>
      <c r="K9" s="17"/>
      <c r="L9" s="18"/>
      <c r="M9" s="18"/>
    </row>
    <row r="10" s="1" customFormat="1" ht="16.5" spans="1:13">
      <c r="A10" s="11"/>
      <c r="B10" s="14" t="s">
        <v>208</v>
      </c>
      <c r="C10" s="7">
        <v>100</v>
      </c>
      <c r="D10" s="7" t="s">
        <v>206</v>
      </c>
      <c r="E10" s="7" t="s">
        <v>207</v>
      </c>
      <c r="F10" s="7" t="s">
        <v>191</v>
      </c>
      <c r="G10" s="7" t="s">
        <v>192</v>
      </c>
      <c r="H10" s="8" t="s">
        <v>21</v>
      </c>
      <c r="I10" s="16"/>
      <c r="J10" s="17"/>
      <c r="K10" s="17"/>
      <c r="L10" s="18"/>
      <c r="M10" s="18"/>
    </row>
    <row r="11" s="1" customFormat="1" ht="16.5" spans="1:13">
      <c r="A11" s="9" t="s">
        <v>209</v>
      </c>
      <c r="B11" s="15" t="s">
        <v>210</v>
      </c>
      <c r="C11" s="6">
        <v>50</v>
      </c>
      <c r="D11" s="6" t="s">
        <v>211</v>
      </c>
      <c r="E11" s="6" t="s">
        <v>207</v>
      </c>
      <c r="F11" s="6" t="s">
        <v>212</v>
      </c>
      <c r="G11" s="6" t="s">
        <v>192</v>
      </c>
      <c r="H11" s="10" t="s">
        <v>21</v>
      </c>
      <c r="I11" s="20"/>
      <c r="J11" s="17"/>
      <c r="K11" s="17"/>
      <c r="L11" s="18"/>
      <c r="M11" s="18"/>
    </row>
    <row r="12" s="1" customFormat="1" ht="33" spans="1:13">
      <c r="A12" s="9"/>
      <c r="B12" s="15" t="s">
        <v>213</v>
      </c>
      <c r="C12" s="6">
        <v>50</v>
      </c>
      <c r="D12" s="6" t="s">
        <v>214</v>
      </c>
      <c r="E12" s="6" t="s">
        <v>207</v>
      </c>
      <c r="F12" s="6" t="s">
        <v>215</v>
      </c>
      <c r="G12" s="6" t="s">
        <v>192</v>
      </c>
      <c r="H12" s="10" t="s">
        <v>21</v>
      </c>
      <c r="I12" s="20"/>
      <c r="J12" s="17"/>
      <c r="K12" s="17"/>
      <c r="L12" s="18"/>
      <c r="M12" s="18"/>
    </row>
    <row r="13" s="1" customFormat="1" ht="16.5" spans="1:13">
      <c r="A13" s="9"/>
      <c r="B13" s="7" t="s">
        <v>216</v>
      </c>
      <c r="C13" s="7">
        <v>50</v>
      </c>
      <c r="D13" s="7" t="s">
        <v>217</v>
      </c>
      <c r="E13" s="7" t="s">
        <v>207</v>
      </c>
      <c r="F13" s="7" t="s">
        <v>215</v>
      </c>
      <c r="G13" s="7" t="s">
        <v>192</v>
      </c>
      <c r="H13" s="8" t="s">
        <v>21</v>
      </c>
      <c r="I13" s="16"/>
      <c r="J13" s="17"/>
      <c r="K13" s="17"/>
      <c r="L13" s="18"/>
      <c r="M13" s="18"/>
    </row>
    <row r="14" s="1" customFormat="1" ht="16.5" spans="1:13">
      <c r="A14" s="11"/>
      <c r="B14" s="7" t="s">
        <v>218</v>
      </c>
      <c r="C14" s="7">
        <v>50</v>
      </c>
      <c r="D14" s="7" t="s">
        <v>219</v>
      </c>
      <c r="E14" s="7" t="s">
        <v>207</v>
      </c>
      <c r="F14" s="7" t="s">
        <v>215</v>
      </c>
      <c r="G14" s="7" t="s">
        <v>192</v>
      </c>
      <c r="H14" s="8" t="s">
        <v>21</v>
      </c>
      <c r="I14" s="16"/>
      <c r="J14" s="17"/>
      <c r="K14" s="17"/>
      <c r="L14" s="18"/>
      <c r="M14" s="18"/>
    </row>
  </sheetData>
  <mergeCells count="11">
    <mergeCell ref="A1:M1"/>
    <mergeCell ref="A3:A10"/>
    <mergeCell ref="A11:A14"/>
    <mergeCell ref="B6:B7"/>
    <mergeCell ref="C6:C7"/>
    <mergeCell ref="E6:E7"/>
    <mergeCell ref="F6:F7"/>
    <mergeCell ref="G6:G7"/>
    <mergeCell ref="H6:H7"/>
    <mergeCell ref="I6:I7"/>
    <mergeCell ref="J6:J7"/>
  </mergeCells>
  <conditionalFormatting sqref="H4">
    <cfRule type="cellIs" dxfId="3" priority="3" operator="equal">
      <formula>"规则"</formula>
    </cfRule>
  </conditionalFormatting>
  <conditionalFormatting sqref="L3:L14">
    <cfRule type="cellIs" dxfId="3" priority="1" operator="equal">
      <formula>"不通过"</formula>
    </cfRule>
  </conditionalFormatting>
  <conditionalFormatting sqref="H3 H6 H14">
    <cfRule type="cellIs" dxfId="3" priority="2" operator="equal">
      <formula>"规则"</formula>
    </cfRule>
  </conditionalFormatting>
  <conditionalFormatting sqref="I3:I6 I8:I14">
    <cfRule type="cellIs" dxfId="4" priority="6" operator="equal">
      <formula>"满足"</formula>
    </cfRule>
    <cfRule type="cellIs" dxfId="5" priority="5" operator="equal">
      <formula>"不满足"</formula>
    </cfRule>
  </conditionalFormatting>
  <conditionalFormatting sqref="H5 H8:H13">
    <cfRule type="cellIs" dxfId="3" priority="4" operator="equal">
      <formula>"规则"</formula>
    </cfRule>
  </conditionalFormatting>
  <dataValidations count="3">
    <dataValidation type="list" allowBlank="1" showInputMessage="1" showErrorMessage="1" sqref="H3 H6 H7 H8 H11 H12 H4:H5 H9:H10 H13:H14">
      <formula1>"规则,建议"</formula1>
    </dataValidation>
    <dataValidation type="list" allowBlank="1" showInputMessage="1" showErrorMessage="1" sqref="I11 I12 I3:I10 I13:I14">
      <formula1>"满足,不满足,不涉及"</formula1>
    </dataValidation>
    <dataValidation type="list" allowBlank="1" showInputMessage="1" showErrorMessage="1" sqref="L3:L9 L10:L12 L13:L14">
      <formula1>"通过,不通过"</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arrUserId title="区域1" rangeCreator="" othersAccessPermission="edit"/>
  </rangeList>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版本管理</vt:lpstr>
      <vt:lpstr>PCB checklist</vt:lpstr>
      <vt:lpstr>阻抗，等长需求表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zhenghaojie</dc:creator>
  <cp:lastModifiedBy>千秋</cp:lastModifiedBy>
  <dcterms:created xsi:type="dcterms:W3CDTF">2020-07-09T13:37:00Z</dcterms:created>
  <dcterms:modified xsi:type="dcterms:W3CDTF">2024-10-31T07:17:08Z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1478102926</vt:lpwstr>
  </property>
  <property fmtid="{D5CDD505-2E9C-101B-9397-08002B2CF9AE}" pid="6" name="KSOProductBuildVer">
    <vt:lpwstr>2052-12.1.0.15712</vt:lpwstr>
  </property>
  <property fmtid="{D5CDD505-2E9C-101B-9397-08002B2CF9AE}" pid="7" name="KSOReadingLayout">
    <vt:bool>true</vt:bool>
  </property>
  <property fmtid="{D5CDD505-2E9C-101B-9397-08002B2CF9AE}" pid="8" name="ICV">
    <vt:lpwstr>BB02B017E601480D8E412756F03F4118</vt:lpwstr>
  </property>
</Properties>
</file>