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版本管理" sheetId="3" r:id="rId1"/>
    <sheet name="PCB checklist" sheetId="2" r:id="rId2"/>
    <sheet name="阻抗，等长需求表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<sst xmlns="http://schemas.openxmlformats.org/spreadsheetml/2006/main" count="255" uniqueCount="130">
  <si>
    <t>版本历史</t>
  </si>
  <si>
    <t>版本</t>
  </si>
  <si>
    <t>日期</t>
  </si>
  <si>
    <t>修订人</t>
  </si>
  <si>
    <t>审核人</t>
  </si>
  <si>
    <t>版本描述</t>
  </si>
  <si>
    <t>1.0</t>
  </si>
  <si>
    <t>2025-02-25</t>
  </si>
  <si>
    <t>AWA1798</t>
  </si>
  <si>
    <t>发布初版本</t>
  </si>
  <si>
    <t xml:space="preserve">文档说明：
本文档用于指导客户PCB layout 设计进行自我检查，另外本司还有关于《PCB设计guide》，对于pcb 设计细节都有进行详细说明，用于指导客户如何设计，请详细查阅。
</t>
  </si>
  <si>
    <t>全志H136硬件平台客户PCB设计Checklist</t>
  </si>
  <si>
    <t>客户名称</t>
  </si>
  <si>
    <t>级别</t>
  </si>
  <si>
    <t>总数</t>
  </si>
  <si>
    <t>"不通过"数量</t>
  </si>
  <si>
    <t>"不涉及"数量</t>
  </si>
  <si>
    <t>通过率</t>
  </si>
  <si>
    <t>文档名称</t>
  </si>
  <si>
    <t>建议</t>
  </si>
  <si>
    <t>”建议“：建议执行，”不满足“需要说明</t>
  </si>
  <si>
    <t>设计者</t>
  </si>
  <si>
    <t>规则</t>
  </si>
  <si>
    <t>”规则“：原则要求强制执行，”不满足“需要详细说，且专家审核通过</t>
  </si>
  <si>
    <t>审核结论</t>
  </si>
  <si>
    <t>通过</t>
  </si>
  <si>
    <t>分类</t>
  </si>
  <si>
    <t>编号</t>
  </si>
  <si>
    <t>检查项</t>
  </si>
  <si>
    <t>自检结论</t>
  </si>
  <si>
    <t>“不满足”说明</t>
  </si>
  <si>
    <t>客户专家检查</t>
  </si>
  <si>
    <t>备注说明</t>
  </si>
  <si>
    <t>基本要求</t>
  </si>
  <si>
    <t>1</t>
  </si>
  <si>
    <t>PCB 的叠层参数与阻抗控制符合《全志叠层设计》说明。</t>
  </si>
  <si>
    <t>满足</t>
  </si>
  <si>
    <t>SOC</t>
  </si>
  <si>
    <t>2</t>
  </si>
  <si>
    <t xml:space="preserve"> SOC走线不要超过焊盘大小，EPAD焊盘要多打GND Via。</t>
  </si>
  <si>
    <t>3</t>
  </si>
  <si>
    <r>
      <rPr>
        <sz val="10"/>
        <rFont val="思源黑体 CN Bold"/>
        <charset val="134"/>
      </rPr>
      <t>晶振电路布局和走线检查：</t>
    </r>
    <r>
      <rPr>
        <sz val="10"/>
        <rFont val="思源黑体 CN Normal"/>
        <charset val="134"/>
      </rPr>
      <t xml:space="preserve">
1）晶振尽量靠近 IC 摆放，使 X24MI 和 X24MO 走线小于 800mil。
2）晶振及其走线区域的外围和相邻层，用 GND 屏蔽保护。晶体及其走线区域的相邻层，禁止其它走线。</t>
    </r>
  </si>
  <si>
    <t>电源</t>
  </si>
  <si>
    <t>4</t>
  </si>
  <si>
    <r>
      <rPr>
        <sz val="10"/>
        <rFont val="思源黑体 CN Bold"/>
        <charset val="134"/>
      </rPr>
      <t>元件布局和功率信号走线检查：</t>
    </r>
    <r>
      <rPr>
        <sz val="10"/>
        <rFont val="思源黑体 CN Normal"/>
        <charset val="134"/>
      </rPr>
      <t xml:space="preserve">
1）电源芯片的位置摆放靠近相应的负载。
2）DCDC(Buck, Boost)、LDO的相关电容、电感、采样电阻摆放靠近相关Pin。
3）VBUS、DCDC、LDO等功率走线铺大铜箔。</t>
    </r>
    <r>
      <rPr>
        <sz val="10"/>
        <rFont val="思源黑体 CN Bold"/>
        <charset val="134"/>
      </rPr>
      <t xml:space="preserve">
</t>
    </r>
    <r>
      <rPr>
        <sz val="10"/>
        <rFont val="思源黑体 CN Normal"/>
        <charset val="134"/>
      </rPr>
      <t>4）DCDC的LX网络铺铜合理，走线铺大铜箔。</t>
    </r>
  </si>
  <si>
    <t>5</t>
  </si>
  <si>
    <r>
      <rPr>
        <sz val="10"/>
        <rFont val="思源黑体 CN Bold"/>
        <charset val="134"/>
      </rPr>
      <t xml:space="preserve">通流能力检查：
</t>
    </r>
    <r>
      <rPr>
        <sz val="10"/>
        <rFont val="思源黑体 CN Normal"/>
        <charset val="134"/>
      </rPr>
      <t>VDD_SYS，VDD_DRAM铜箔尽量宽，换层过孔是否足够</t>
    </r>
    <r>
      <rPr>
        <b/>
        <sz val="10"/>
        <rFont val="思源黑体 CN Normal"/>
        <charset val="134"/>
      </rPr>
      <t>（VDD_SYS电源过孔≥2个）</t>
    </r>
    <r>
      <rPr>
        <sz val="10"/>
        <rFont val="思源黑体 CN Normal"/>
        <charset val="134"/>
      </rPr>
      <t>，一般定义1oz铜厚，宽度40mil铜箔可通过1A电流，一个V8X16的Via过0.5A电流。</t>
    </r>
  </si>
  <si>
    <t xml:space="preserve">WIFI、BT </t>
  </si>
  <si>
    <t>6</t>
  </si>
  <si>
    <r>
      <rPr>
        <sz val="10"/>
        <rFont val="思源黑体 CN Bold"/>
        <charset val="134"/>
      </rPr>
      <t>天线走线检查：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1）天线馈线阻抗控制50 +/-10% ohm。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2）依据原理图布局天线馈线的匹配电容电阻，使馈线平滑、最短、无分支、无过孔、少拐角，且拐角处需走弧度线，保持参考平面完整，需隔层参考的话注意相邻层挖空。</t>
    </r>
    <r>
      <rPr>
        <sz val="10"/>
        <rFont val="思源黑体 CN Bold"/>
        <charset val="134"/>
      </rPr>
      <t xml:space="preserve">
</t>
    </r>
    <r>
      <rPr>
        <sz val="10"/>
        <rFont val="思源黑体 CN Normal"/>
        <charset val="134"/>
      </rPr>
      <t>3）WIFI天线尽量远离DRAM走线、高速信号及时钟信号、变化比较大的电源信号。</t>
    </r>
  </si>
  <si>
    <t>7</t>
  </si>
  <si>
    <r>
      <rPr>
        <sz val="10"/>
        <rFont val="思源黑体 CN Bold"/>
        <charset val="134"/>
      </rPr>
      <t>板载天线走线检查：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1）使用PCB走线作天线，请确保天线走线附近区域完全净空，净空区大于50mm²。
2）天线本体至少距周围的金属1cm以上。</t>
    </r>
  </si>
  <si>
    <t>eMMC</t>
  </si>
  <si>
    <t>8</t>
  </si>
  <si>
    <r>
      <rPr>
        <sz val="10"/>
        <rFont val="思源黑体 CN Bold"/>
        <charset val="134"/>
      </rPr>
      <t>CLK、DS检查：</t>
    </r>
    <r>
      <rPr>
        <sz val="10"/>
        <rFont val="思源黑体 CN Normal"/>
        <charset val="134"/>
      </rPr>
      <t xml:space="preserve">
1）CLK 串接 33R 电阻靠近主控摆放，串阻与主控 CLK 连接走线距离≤300mil。
2）DS 下拉电阻靠近 EMMC 摆放。下拉电阻引入桩线长度≤200mil。
3）CLK和DS信号做包地处理，如果不能包地则保持≥3W间距。</t>
    </r>
  </si>
  <si>
    <t>SD-SDIO</t>
  </si>
  <si>
    <t>9</t>
  </si>
  <si>
    <r>
      <rPr>
        <sz val="10"/>
        <rFont val="思源黑体 CN Bold"/>
        <charset val="134"/>
      </rPr>
      <t>CLK检查：</t>
    </r>
    <r>
      <rPr>
        <sz val="10"/>
        <rFont val="思源黑体 CN Normal"/>
        <charset val="134"/>
      </rPr>
      <t xml:space="preserve">
1）CLK 串接 电阻靠近主控摆放，串阻与主控 CLK 连接走线距离≤300mil。
2）CLK做包地处理，如果不能包地则保持≥3W间距。</t>
    </r>
  </si>
  <si>
    <t>音频</t>
  </si>
  <si>
    <t>10</t>
  </si>
  <si>
    <r>
      <rPr>
        <sz val="10"/>
        <rFont val="思源黑体 CN Bold"/>
        <charset val="134"/>
      </rPr>
      <t>模拟电源地布局走线检查：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1）AVCC、VRA1和AGND接地电容、电阻靠近主控摆放。</t>
    </r>
    <r>
      <rPr>
        <sz val="10"/>
        <rFont val="思源黑体 CN Bold"/>
        <charset val="134"/>
      </rPr>
      <t xml:space="preserve">
</t>
    </r>
    <r>
      <rPr>
        <sz val="10"/>
        <rFont val="思源黑体 CN Normal"/>
        <charset val="134"/>
      </rPr>
      <t>2）AVCC 走线宽度≥25 mil；VRA1 线宽≥10 mil，线长≤300mil。</t>
    </r>
    <r>
      <rPr>
        <sz val="10"/>
        <rFont val="思源黑体 CN Bold"/>
        <charset val="134"/>
      </rPr>
      <t xml:space="preserve">
</t>
    </r>
    <r>
      <rPr>
        <sz val="10"/>
        <rFont val="思源黑体 CN Normal"/>
        <charset val="134"/>
      </rPr>
      <t>3）AGND铜箔宽度≥20mil，AGND接地电阻连接到GND平面的过孔≥2个。</t>
    </r>
  </si>
  <si>
    <t>11</t>
  </si>
  <si>
    <r>
      <rPr>
        <sz val="10"/>
        <rFont val="思源黑体 CN Bold"/>
        <charset val="134"/>
      </rPr>
      <t xml:space="preserve">其他P/N信号走线检查：
</t>
    </r>
    <r>
      <rPr>
        <sz val="10"/>
        <rFont val="思源黑体 CN Normal"/>
        <charset val="134"/>
      </rPr>
      <t>1、LINEOUTLP/N、LINEOUTRP/N每对P、N信号类差分走线，线宽最小4mil，线距4mil，包地，并且需要远离干扰信号。</t>
    </r>
  </si>
  <si>
    <t>HDMI</t>
  </si>
  <si>
    <t>12</t>
  </si>
  <si>
    <r>
      <rPr>
        <b/>
        <sz val="10"/>
        <rFont val="思源黑体 CN Bold"/>
        <charset val="134"/>
      </rPr>
      <t>ESD器件检查：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ESD器件靠近HDMI插座，ESD器件到HDMI连接器的距离小于等于500mils。</t>
    </r>
  </si>
  <si>
    <t>13</t>
  </si>
  <si>
    <r>
      <rPr>
        <b/>
        <sz val="10"/>
        <rFont val="思源黑体 CN Bold"/>
        <charset val="134"/>
      </rPr>
      <t>参考平面检查：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HDMI座子以及信号走线参考GND平面，避免跨分割，避免其他任何走线或电源破坏参考面。</t>
    </r>
  </si>
  <si>
    <t>14</t>
  </si>
  <si>
    <r>
      <rPr>
        <b/>
        <sz val="10"/>
        <rFont val="思源黑体 CN Bold"/>
        <charset val="134"/>
      </rPr>
      <t>差分走线检查：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差分线应该尽量顺直的从HDMI座子并行走到主控，不要刻意为了追求等长走“蛇形线”，尽量避免阻抗不连续，不要有90度转角的走线方式。</t>
    </r>
  </si>
  <si>
    <t>USB2.0</t>
  </si>
  <si>
    <t>15</t>
  </si>
  <si>
    <r>
      <rPr>
        <b/>
        <sz val="10"/>
        <rFont val="思源黑体 CN Bold"/>
        <charset val="134"/>
      </rPr>
      <t>元件布局检查：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1）VCC3V3-USB 的去耦电容和滤波电容，需要靠近IC摆放；USB SOCKET 的去耦电容，应靠近 SOCKET 的 VBUS PIN 摆放。
2）接口ESD器件靠近连接器端摆放，且ESD器件与连接器的传输线长度要小于等于500mils。</t>
    </r>
  </si>
  <si>
    <t>EPHY</t>
  </si>
  <si>
    <t>16</t>
  </si>
  <si>
    <r>
      <rPr>
        <b/>
        <sz val="10"/>
        <rFont val="思源黑体 CN Bold"/>
        <charset val="134"/>
      </rPr>
      <t>RJ45接口布局走线检查：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1）变压器靠近RJ45座子摆放，以太网LED灯靠近座子摆放。
2）RJ45及变压器下面所有层不铺铜，信号走线及焊盘与铺铜的掏空距离40-80mil。</t>
    </r>
  </si>
  <si>
    <t>17</t>
  </si>
  <si>
    <r>
      <rPr>
        <b/>
        <sz val="10"/>
        <rFont val="思源黑体 CN Bold"/>
        <charset val="134"/>
      </rPr>
      <t>外挂100M PHY ：</t>
    </r>
    <r>
      <rPr>
        <sz val="10"/>
        <rFont val="思源黑体 CN Normal"/>
        <charset val="134"/>
      </rPr>
      <t>PWFBOUT上连接电感电容靠近PHY芯片PWFBOUT管脚摆放。PWFBIN连接的电容靠近PHY芯片PWFBIN管脚摆放。</t>
    </r>
  </si>
  <si>
    <t>18</t>
  </si>
  <si>
    <r>
      <rPr>
        <b/>
        <sz val="10"/>
        <rFont val="思源黑体 CN Bold"/>
        <charset val="134"/>
      </rPr>
      <t>外挂1000M PHY：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 xml:space="preserve"> 1）REGOUT连接的电感，靠近PHY芯片摆放。
 2）VDDREG连接的电容，靠近PHY芯片摆放。
 3）RXCLK，CLK125滤波电路靠近PHY芯片摆放。
 4）TXCLK滤波电路靠近主控摆放。</t>
    </r>
  </si>
  <si>
    <t>RGB\LVDS\MIPI DSI</t>
  </si>
  <si>
    <t>19</t>
  </si>
  <si>
    <t>1）当RGB、LCD座子需要直接连接子板时，需要注意子板的尺寸大小，且在RGB、LCD座子的附近，注意不要有一些往外凸出的接口，如VGA接口、CVBS接口、12V/5V电源接口、开关等接口，避免干涉影响子板和接口的使用。
2）注意ESD器件靠近RGB、LCD座子端摆放。
3）参考平面完整，具体阻抗、等长需求见【阻抗，等长需求表】。</t>
  </si>
  <si>
    <t>ESD/EMI</t>
  </si>
  <si>
    <t>20</t>
  </si>
  <si>
    <t>CPU、DRAM、晶振器件远离外部金属接口≥20mm。</t>
  </si>
  <si>
    <t>21</t>
  </si>
  <si>
    <r>
      <rPr>
        <b/>
        <sz val="10"/>
        <rFont val="思源黑体 CN Bold"/>
        <charset val="134"/>
      </rPr>
      <t>关键信号检查：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1）关键信号（RESET/NMI）单线包地，远离板边≥50mil，如果不能包地，则保持12mil间距，避免与外部接口信号（USB/HDMI/SD/HP等）相邻并行走线。
2）reset的1nF电容靠近主控摆放，电容接地端需用过孔加强连接。
3）CLK信号注意单根包地，走线尽可能的短。</t>
    </r>
  </si>
  <si>
    <t>22</t>
  </si>
  <si>
    <r>
      <rPr>
        <sz val="10"/>
        <rFont val="思源黑体 CN Bold"/>
        <charset val="134"/>
      </rPr>
      <t>屏蔽罩检查：</t>
    </r>
    <r>
      <rPr>
        <sz val="10"/>
        <rFont val="微软雅黑"/>
        <charset val="134"/>
      </rPr>
      <t xml:space="preserve">
</t>
    </r>
    <r>
      <rPr>
        <sz val="10"/>
        <rFont val="思源黑体 CN Normal"/>
        <charset val="134"/>
      </rPr>
      <t>1）TOP层在CPU/DDR/晶体的边缘区域之外预留屏蔽罩焊盘，BOTTOM层在CPU和DDR走线的边缘区域之外预留屏蔽罩焊盘。
2）屏蔽罩的各边良好接地。</t>
    </r>
  </si>
  <si>
    <t>23</t>
  </si>
  <si>
    <r>
      <rPr>
        <sz val="10"/>
        <rFont val="思源黑体 CN Bold"/>
        <charset val="134"/>
      </rPr>
      <t xml:space="preserve">两层板检查：
</t>
    </r>
    <r>
      <rPr>
        <sz val="10"/>
        <rFont val="思源黑体 CN Normal"/>
        <charset val="134"/>
      </rPr>
      <t>1）尽量将走线放在TOP层，各模块CLK包地，各模块DATA两两包地。
2）减少BOTTOM层走线，保持BOTTOM地平面的完整性。</t>
    </r>
  </si>
  <si>
    <t>阻抗，等长需求表</t>
  </si>
  <si>
    <t>名称 需求</t>
  </si>
  <si>
    <r>
      <rPr>
        <b/>
        <sz val="10"/>
        <rFont val="思源黑体 CN Heavy"/>
        <charset val="134"/>
      </rPr>
      <t xml:space="preserve">阻抗 </t>
    </r>
    <r>
      <rPr>
        <sz val="10.5"/>
        <color theme="1"/>
        <rFont val="思源黑体 CN Heavy"/>
        <charset val="134"/>
      </rPr>
      <t>ohm</t>
    </r>
  </si>
  <si>
    <t>等长和长度需求</t>
  </si>
  <si>
    <t>间距（Air gap）</t>
  </si>
  <si>
    <t>VIA</t>
  </si>
  <si>
    <t>SMD元件焊盘底下掏空</t>
  </si>
  <si>
    <t>专家检查人</t>
  </si>
  <si>
    <t>专家检查结论</t>
  </si>
  <si>
    <t>高速线阻抗，等长需求表</t>
  </si>
  <si>
    <r>
      <rPr>
        <sz val="10"/>
        <rFont val="思源黑体 CN Normal"/>
        <charset val="134"/>
      </rPr>
      <t>总长</t>
    </r>
    <r>
      <rPr>
        <sz val="10.5"/>
        <color theme="1"/>
        <rFont val="思源黑体 CN Normal"/>
        <charset val="134"/>
      </rPr>
      <t>&lt;6000mil，DM、DP&lt;50mil</t>
    </r>
  </si>
  <si>
    <r>
      <rPr>
        <sz val="10"/>
        <rFont val="思源黑体 CN Normal"/>
        <charset val="134"/>
      </rPr>
      <t>其它</t>
    </r>
    <r>
      <rPr>
        <sz val="10.5"/>
        <color theme="1"/>
        <rFont val="思源黑体 CN Normal"/>
        <charset val="134"/>
      </rPr>
      <t>&gt;10mil</t>
    </r>
  </si>
  <si>
    <t>数量≤2，加伴随地过孔</t>
  </si>
  <si>
    <t>否</t>
  </si>
  <si>
    <t>LCD/LVDS</t>
  </si>
  <si>
    <t>（1080P)对内&lt;10mil，对间&lt;180mil</t>
  </si>
  <si>
    <t>≥10mil</t>
  </si>
  <si>
    <r>
      <rPr>
        <sz val="10"/>
        <rFont val="思源黑体 CN Normal"/>
        <charset val="134"/>
      </rPr>
      <t>(720P)对内</t>
    </r>
    <r>
      <rPr>
        <sz val="10.5"/>
        <color theme="1"/>
        <rFont val="思源黑体 CN Normal"/>
        <charset val="134"/>
      </rPr>
      <t>&lt;20mil，对间&lt;450mil</t>
    </r>
  </si>
  <si>
    <t>MIPI-DSI</t>
  </si>
  <si>
    <r>
      <rPr>
        <sz val="10"/>
        <rFont val="思源黑体 CN Normal"/>
        <charset val="134"/>
      </rPr>
      <t>对内</t>
    </r>
    <r>
      <rPr>
        <sz val="10.5"/>
        <color theme="1"/>
        <rFont val="思源黑体 CN Normal"/>
        <charset val="134"/>
      </rPr>
      <t>&lt;10mil，对间&lt;160mil(1080P)</t>
    </r>
  </si>
  <si>
    <r>
      <rPr>
        <sz val="10"/>
        <rFont val="思源黑体 CN Normal"/>
        <charset val="134"/>
      </rPr>
      <t>≥</t>
    </r>
    <r>
      <rPr>
        <sz val="10.5"/>
        <color theme="1"/>
        <rFont val="思源黑体 CN Normal"/>
        <charset val="134"/>
      </rPr>
      <t>15mil</t>
    </r>
  </si>
  <si>
    <r>
      <rPr>
        <sz val="10"/>
        <rFont val="思源黑体 CN Normal"/>
        <charset val="134"/>
      </rPr>
      <t>总长</t>
    </r>
    <r>
      <rPr>
        <sz val="10.5"/>
        <color theme="1"/>
        <rFont val="思源黑体 CN Normal"/>
        <charset val="134"/>
      </rPr>
      <t>&lt;3000mil，对内&lt;10mil，对间&lt;200mil</t>
    </r>
  </si>
  <si>
    <t>≥3W</t>
  </si>
  <si>
    <t>数量≤2 P和N过孔间距35-40mil，不同差分对过孔间距≥50mil</t>
  </si>
  <si>
    <r>
      <rPr>
        <sz val="10"/>
        <rFont val="思源黑体 CN Normal"/>
        <charset val="134"/>
      </rPr>
      <t>外挂</t>
    </r>
    <r>
      <rPr>
        <sz val="10.5"/>
        <color theme="1"/>
        <rFont val="思源黑体 CN Normal"/>
        <charset val="134"/>
      </rPr>
      <t>100M PHY</t>
    </r>
  </si>
  <si>
    <r>
      <rPr>
        <sz val="10"/>
        <rFont val="思源黑体 CN Normal"/>
        <charset val="134"/>
      </rPr>
      <t>对内</t>
    </r>
    <r>
      <rPr>
        <sz val="10.5"/>
        <color theme="1"/>
        <rFont val="思源黑体 CN Normal"/>
        <charset val="134"/>
      </rPr>
      <t>&lt;20mil，对间&lt;200mil</t>
    </r>
  </si>
  <si>
    <t>≥2W</t>
  </si>
  <si>
    <t>数量≤2，需加伴随地过孔</t>
  </si>
  <si>
    <r>
      <rPr>
        <sz val="10"/>
        <rFont val="思源黑体 CN Normal"/>
        <charset val="134"/>
      </rPr>
      <t>外挂</t>
    </r>
    <r>
      <rPr>
        <sz val="10.5"/>
        <color theme="1"/>
        <rFont val="思源黑体 CN Normal"/>
        <charset val="134"/>
      </rPr>
      <t>1000M PHY</t>
    </r>
  </si>
  <si>
    <t>低速线阻抗，等长需求表</t>
  </si>
  <si>
    <t>SD CARD</t>
  </si>
  <si>
    <r>
      <rPr>
        <sz val="10"/>
        <rFont val="思源黑体 CN Normal"/>
        <charset val="134"/>
      </rPr>
      <t>D0~D3、CMD、DS相对</t>
    </r>
    <r>
      <rPr>
        <sz val="11"/>
        <color rgb="FF000000"/>
        <rFont val="思源黑体 CN Normal"/>
        <charset val="134"/>
      </rPr>
      <t>CLK等长控制&lt;500mil</t>
    </r>
  </si>
  <si>
    <t>D0~D3上使用过孔的数量尽量相同</t>
  </si>
  <si>
    <t>EMMC</t>
  </si>
  <si>
    <t>≤2000mil;D0~D3、CMD、DS相对CLK等长控制≤300mil</t>
  </si>
  <si>
    <t>D0~D7上使用过孔的数量尽量相同</t>
  </si>
  <si>
    <t>RGB/LCD</t>
  </si>
  <si>
    <t>DATA、CMD信号相对CLK等长控制≤ 500mil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</si>
</sst>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theme="1"/>
      <name val="宋体"/>
      <charset val="134"/>
      <scheme val="minor"/>
    </font>
    <font>
      <sz val="11"/>
      <color theme="1"/>
      <name val="思源黑体 CN Heavy"/>
      <charset val="134"/>
    </font>
    <font>
      <sz val="11"/>
      <color theme="1"/>
      <name val="思源黑体 CN Normal"/>
      <charset val="134"/>
    </font>
    <font>
      <b/>
      <sz val="20"/>
      <name val="思源黑体 CN Heavy"/>
      <charset val="134"/>
    </font>
    <font>
      <sz val="10"/>
      <name val="思源黑体 CN Heavy"/>
      <charset val="134"/>
    </font>
    <font>
      <sz val="10"/>
      <name val="思源黑体 CN Normal"/>
      <charset val="134"/>
    </font>
    <font>
      <b/>
      <sz val="10"/>
      <name val="思源黑体 CN Heavy"/>
      <charset val="134"/>
    </font>
    <font>
      <sz val="10"/>
      <name val="微软雅黑"/>
      <charset val="134"/>
    </font>
    <font>
      <sz val="11"/>
      <color theme="1"/>
      <name val="思源黑体 CN Bold"/>
      <charset val="134"/>
    </font>
    <font>
      <sz val="11"/>
      <name val="思源黑体 CN Normal"/>
      <charset val="134"/>
    </font>
    <font>
      <b/>
      <sz val="24"/>
      <color rgb="FF0000FF"/>
      <name val="思源黑体 CN Bold"/>
      <charset val="134"/>
    </font>
    <font>
      <b/>
      <sz val="24"/>
      <color indexed="12"/>
      <name val="思源黑体 CN Bold"/>
      <charset val="134"/>
    </font>
    <font>
      <b/>
      <sz val="24"/>
      <color indexed="12"/>
      <name val="微软雅黑"/>
      <charset val="134"/>
    </font>
    <font>
      <b/>
      <sz val="24"/>
      <color indexed="12"/>
      <name val="思源黑体 CN Normal"/>
      <charset val="134"/>
    </font>
    <font>
      <sz val="24"/>
      <name val="思源黑体 CN Bold"/>
      <charset val="134"/>
    </font>
    <font>
      <sz val="24"/>
      <name val="微软雅黑"/>
      <charset val="134"/>
    </font>
    <font>
      <sz val="24"/>
      <name val="思源黑体 CN Normal"/>
      <charset val="134"/>
    </font>
    <font>
      <b/>
      <sz val="10"/>
      <name val="思源黑体 CN Bold"/>
      <charset val="134"/>
    </font>
    <font>
      <b/>
      <sz val="10"/>
      <color indexed="8"/>
      <name val="思源黑体 CN Bold"/>
      <charset val="134"/>
    </font>
    <font>
      <sz val="10"/>
      <color rgb="FF0631EA"/>
      <name val="思源黑体 CN Normal"/>
      <charset val="134"/>
    </font>
    <font>
      <sz val="10"/>
      <color rgb="FF0631EA"/>
      <name val="思源黑体 CN Medium"/>
      <charset val="134"/>
    </font>
    <font>
      <sz val="10"/>
      <color rgb="FF1602D8"/>
      <name val="思源黑体 CN Medium"/>
      <charset val="134"/>
    </font>
    <font>
      <b/>
      <sz val="10"/>
      <name val="思源黑体 CN Normal"/>
      <charset val="134"/>
    </font>
    <font>
      <b/>
      <sz val="10"/>
      <name val="微软雅黑"/>
      <charset val="134"/>
    </font>
    <font>
      <b/>
      <sz val="10"/>
      <color rgb="FF007835"/>
      <name val="思源黑体 CN Bold"/>
      <charset val="134"/>
    </font>
    <font>
      <sz val="10"/>
      <name val="思源黑体 CN Bold"/>
      <charset val="134"/>
    </font>
    <font>
      <sz val="10"/>
      <name val="思源黑体 CN Medium"/>
      <charset val="134"/>
    </font>
    <font>
      <sz val="10"/>
      <color theme="1"/>
      <name val="思源黑体 CN Bold"/>
      <charset val="134"/>
    </font>
    <font>
      <sz val="10"/>
      <color theme="1"/>
      <name val="宋体"/>
      <charset val="134"/>
      <scheme val="minor"/>
    </font>
    <font>
      <sz val="10"/>
      <color theme="1"/>
      <name val="思源黑体 CN Normal"/>
      <charset val="134"/>
    </font>
    <font>
      <b/>
      <sz val="24"/>
      <name val="思源黑体 CN Normal"/>
      <charset val="134"/>
    </font>
    <font>
      <sz val="10"/>
      <color rgb="FFFF0000"/>
      <name val="思源黑体 CN Medium"/>
      <charset val="134"/>
    </font>
    <font>
      <sz val="18"/>
      <color theme="1"/>
      <name val="思源黑体 CN Bold"/>
      <charset val="134"/>
    </font>
    <font>
      <b/>
      <sz val="11"/>
      <color theme="1"/>
      <name val="思源黑体 CN Bold"/>
      <charset val="134"/>
    </font>
    <font>
      <sz val="11"/>
      <color rgb="FF00B0F0"/>
      <name val="思源黑体 CN 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思源黑体 CN Heavy"/>
      <charset val="134"/>
    </font>
    <font>
      <sz val="10.5"/>
      <color theme="1"/>
      <name val="思源黑体 CN Normal"/>
      <charset val="134"/>
    </font>
    <font>
      <sz val="11"/>
      <color rgb="FF000000"/>
      <name val="思源黑体 CN Norm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4" fillId="9" borderId="16" applyNumberFormat="0" applyAlignment="0" applyProtection="0">
      <alignment vertical="center"/>
    </xf>
    <xf numFmtId="0" fontId="45" fillId="9" borderId="15" applyNumberFormat="0" applyAlignment="0" applyProtection="0">
      <alignment vertical="center"/>
    </xf>
    <xf numFmtId="0" fontId="46" fillId="10" borderId="17" applyNumberFormat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4" fillId="0" borderId="0"/>
    <xf numFmtId="49" fontId="2" fillId="0" borderId="1">
      <alignment vertical="center" wrapText="1"/>
    </xf>
    <xf numFmtId="0" fontId="54" fillId="0" borderId="0"/>
    <xf numFmtId="49" fontId="55" fillId="6" borderId="1">
      <alignment vertical="center" wrapText="1"/>
    </xf>
  </cellStyleXfs>
  <cellXfs count="9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3" borderId="1" xfId="5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4" borderId="1" xfId="49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49" applyNumberFormat="1" applyFont="1" applyBorder="1" applyAlignment="1" applyProtection="1">
      <alignment horizontal="center"/>
      <protection locked="0"/>
    </xf>
    <xf numFmtId="0" fontId="11" fillId="0" borderId="0" xfId="49" applyNumberFormat="1" applyFont="1" applyBorder="1" applyAlignment="1" applyProtection="1">
      <alignment horizontal="center"/>
      <protection locked="0"/>
    </xf>
    <xf numFmtId="0" fontId="12" fillId="0" borderId="0" xfId="49" applyNumberFormat="1" applyFont="1" applyBorder="1" applyAlignment="1" applyProtection="1">
      <alignment horizontal="center"/>
      <protection locked="0"/>
    </xf>
    <xf numFmtId="0" fontId="13" fillId="0" borderId="0" xfId="49" applyNumberFormat="1" applyFont="1" applyBorder="1" applyAlignment="1" applyProtection="1">
      <alignment horizontal="center"/>
      <protection locked="0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5" borderId="1" xfId="49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49" applyNumberFormat="1" applyFont="1" applyFill="1" applyBorder="1" applyAlignment="1" applyProtection="1">
      <alignment vertical="center" wrapText="1"/>
      <protection locked="0"/>
    </xf>
    <xf numFmtId="0" fontId="17" fillId="5" borderId="1" xfId="49" applyNumberFormat="1" applyFont="1" applyFill="1" applyBorder="1" applyAlignment="1" applyProtection="1">
      <alignment vertical="center" wrapText="1"/>
      <protection locked="0"/>
    </xf>
    <xf numFmtId="0" fontId="5" fillId="5" borderId="1" xfId="49" applyNumberFormat="1" applyFont="1" applyFill="1" applyBorder="1" applyAlignment="1" applyProtection="1">
      <alignment vertical="center" wrapText="1"/>
    </xf>
    <xf numFmtId="0" fontId="19" fillId="5" borderId="1" xfId="49" applyNumberFormat="1" applyFont="1" applyFill="1" applyBorder="1" applyAlignment="1" applyProtection="1">
      <alignment horizontal="center" vertical="center" wrapText="1"/>
    </xf>
    <xf numFmtId="0" fontId="20" fillId="5" borderId="1" xfId="49" applyNumberFormat="1" applyFont="1" applyFill="1" applyBorder="1" applyAlignment="1" applyProtection="1">
      <alignment horizontal="center" vertical="center" wrapText="1"/>
    </xf>
    <xf numFmtId="10" fontId="21" fillId="5" borderId="1" xfId="49" applyNumberFormat="1" applyFont="1" applyFill="1" applyBorder="1" applyAlignment="1" applyProtection="1">
      <alignment horizontal="center" vertical="center" wrapText="1"/>
    </xf>
    <xf numFmtId="0" fontId="22" fillId="5" borderId="1" xfId="49" applyNumberFormat="1" applyFont="1" applyFill="1" applyBorder="1" applyAlignment="1" applyProtection="1">
      <alignment vertical="center" wrapText="1"/>
      <protection locked="0"/>
    </xf>
    <xf numFmtId="0" fontId="22" fillId="5" borderId="1" xfId="49" applyNumberFormat="1" applyFont="1" applyFill="1" applyBorder="1" applyAlignment="1" applyProtection="1">
      <alignment horizontal="left" vertical="center" wrapText="1"/>
      <protection locked="0"/>
    </xf>
    <xf numFmtId="0" fontId="23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49" applyNumberFormat="1" applyFont="1" applyFill="1" applyBorder="1" applyAlignment="1" applyProtection="1">
      <alignment vertical="center" wrapText="1"/>
      <protection locked="0"/>
    </xf>
    <xf numFmtId="0" fontId="24" fillId="2" borderId="6" xfId="0" applyFont="1" applyFill="1" applyBorder="1" applyAlignment="1" applyProtection="1">
      <alignment vertical="center" wrapText="1"/>
      <protection locked="0"/>
    </xf>
    <xf numFmtId="0" fontId="23" fillId="2" borderId="1" xfId="49" applyNumberFormat="1" applyFont="1" applyFill="1" applyBorder="1" applyAlignment="1" applyProtection="1">
      <alignment horizontal="left" vertical="center" wrapText="1"/>
      <protection locked="0"/>
    </xf>
    <xf numFmtId="0" fontId="17" fillId="3" borderId="7" xfId="51" applyNumberFormat="1" applyFont="1" applyFill="1" applyBorder="1" applyAlignment="1">
      <alignment vertical="center" wrapText="1"/>
    </xf>
    <xf numFmtId="0" fontId="17" fillId="3" borderId="7" xfId="0" applyNumberFormat="1" applyFont="1" applyFill="1" applyBorder="1" applyAlignment="1">
      <alignment vertical="center" wrapText="1"/>
    </xf>
    <xf numFmtId="0" fontId="17" fillId="3" borderId="7" xfId="51" applyNumberFormat="1" applyFont="1" applyFill="1" applyBorder="1" applyAlignment="1" applyProtection="1">
      <alignment horizontal="center" vertical="center" wrapText="1"/>
      <protection locked="0"/>
    </xf>
    <xf numFmtId="0" fontId="17" fillId="3" borderId="7" xfId="51" applyNumberFormat="1" applyFont="1" applyFill="1" applyBorder="1" applyAlignment="1">
      <alignment horizontal="center" vertical="center" wrapText="1"/>
    </xf>
    <xf numFmtId="0" fontId="17" fillId="3" borderId="6" xfId="51" applyNumberFormat="1" applyFont="1" applyFill="1" applyBorder="1" applyAlignment="1">
      <alignment horizontal="center" vertical="center" wrapText="1"/>
    </xf>
    <xf numFmtId="0" fontId="17" fillId="3" borderId="8" xfId="51" applyNumberFormat="1" applyFont="1" applyFill="1" applyBorder="1" applyAlignment="1">
      <alignment horizontal="center" vertical="center" wrapText="1"/>
    </xf>
    <xf numFmtId="0" fontId="17" fillId="3" borderId="9" xfId="51" applyNumberFormat="1" applyFont="1" applyFill="1" applyBorder="1" applyAlignment="1">
      <alignment horizontal="center" vertical="center" wrapText="1"/>
    </xf>
    <xf numFmtId="0" fontId="25" fillId="2" borderId="10" xfId="0" applyFont="1" applyFill="1" applyBorder="1" applyAlignment="1" applyProtection="1">
      <alignment horizontal="center" vertical="center" wrapText="1"/>
    </xf>
    <xf numFmtId="49" fontId="25" fillId="2" borderId="6" xfId="0" applyNumberFormat="1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/>
    </xf>
    <xf numFmtId="0" fontId="26" fillId="2" borderId="6" xfId="0" applyFont="1" applyFill="1" applyBorder="1" applyAlignment="1" applyProtection="1">
      <alignment horizontal="center" vertical="center" wrapText="1"/>
      <protection locked="0"/>
    </xf>
    <xf numFmtId="0" fontId="26" fillId="2" borderId="8" xfId="0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25" fillId="2" borderId="11" xfId="0" applyFont="1" applyFill="1" applyBorder="1" applyAlignment="1" applyProtection="1">
      <alignment horizontal="center" vertical="center" wrapText="1"/>
    </xf>
    <xf numFmtId="49" fontId="25" fillId="2" borderId="6" xfId="0" applyNumberFormat="1" applyFont="1" applyFill="1" applyBorder="1" applyAlignment="1" applyProtection="1">
      <alignment horizontal="left" vertical="top" wrapText="1"/>
    </xf>
    <xf numFmtId="0" fontId="25" fillId="2" borderId="7" xfId="0" applyFont="1" applyFill="1" applyBorder="1" applyAlignment="1" applyProtection="1">
      <alignment horizontal="center" vertical="center" wrapText="1"/>
    </xf>
    <xf numFmtId="49" fontId="17" fillId="2" borderId="6" xfId="0" applyNumberFormat="1" applyFont="1" applyFill="1" applyBorder="1" applyAlignment="1" applyProtection="1">
      <alignment horizontal="left" vertical="top" wrapText="1"/>
    </xf>
    <xf numFmtId="0" fontId="25" fillId="2" borderId="1" xfId="0" applyFont="1" applyFill="1" applyBorder="1" applyAlignment="1" applyProtection="1">
      <alignment horizontal="center" vertical="center" wrapText="1"/>
    </xf>
    <xf numFmtId="49" fontId="25" fillId="2" borderId="10" xfId="0" applyNumberFormat="1" applyFont="1" applyFill="1" applyBorder="1" applyAlignment="1" applyProtection="1">
      <alignment horizontal="center" vertical="center" wrapText="1"/>
    </xf>
    <xf numFmtId="49" fontId="17" fillId="2" borderId="1" xfId="0" applyNumberFormat="1" applyFont="1" applyFill="1" applyBorder="1" applyAlignment="1" applyProtection="1">
      <alignment horizontal="left" vertical="top" wrapText="1"/>
    </xf>
    <xf numFmtId="49" fontId="25" fillId="2" borderId="11" xfId="0" applyNumberFormat="1" applyFont="1" applyFill="1" applyBorder="1" applyAlignment="1" applyProtection="1">
      <alignment horizontal="center" vertical="center" wrapText="1"/>
    </xf>
    <xf numFmtId="49" fontId="25" fillId="2" borderId="7" xfId="0" applyNumberFormat="1" applyFont="1" applyFill="1" applyBorder="1" applyAlignment="1" applyProtection="1">
      <alignment horizontal="center" vertical="center" wrapText="1"/>
    </xf>
    <xf numFmtId="49" fontId="25" fillId="2" borderId="1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left" vertical="top" wrapText="1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49" applyNumberFormat="1" applyFont="1" applyBorder="1" applyAlignment="1" applyProtection="1">
      <alignment horizontal="center"/>
      <protection locked="0"/>
    </xf>
    <xf numFmtId="0" fontId="5" fillId="5" borderId="1" xfId="49" applyNumberFormat="1" applyFont="1" applyFill="1" applyBorder="1" applyAlignment="1" applyProtection="1">
      <alignment horizontal="left" vertical="center" wrapText="1"/>
      <protection locked="0"/>
    </xf>
    <xf numFmtId="0" fontId="7" fillId="5" borderId="1" xfId="49" applyNumberFormat="1" applyFont="1" applyFill="1" applyBorder="1" applyAlignment="1" applyProtection="1">
      <alignment horizontal="left" vertical="center" wrapText="1"/>
      <protection locked="0"/>
    </xf>
    <xf numFmtId="0" fontId="26" fillId="5" borderId="1" xfId="49" applyNumberFormat="1" applyFont="1" applyFill="1" applyBorder="1" applyAlignment="1" applyProtection="1">
      <alignment horizontal="left" vertical="center" wrapText="1"/>
      <protection locked="0"/>
    </xf>
    <xf numFmtId="0" fontId="22" fillId="2" borderId="1" xfId="49" applyNumberFormat="1" applyFont="1" applyFill="1" applyBorder="1" applyAlignment="1" applyProtection="1">
      <alignment vertical="center" wrapText="1"/>
      <protection locked="0"/>
    </xf>
    <xf numFmtId="0" fontId="22" fillId="2" borderId="1" xfId="49" applyNumberFormat="1" applyFont="1" applyFill="1" applyBorder="1" applyAlignment="1" applyProtection="1">
      <alignment horizontal="left" vertical="center" wrapText="1"/>
      <protection locked="0"/>
    </xf>
    <xf numFmtId="0" fontId="22" fillId="3" borderId="7" xfId="51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 applyProtection="1">
      <alignment vertical="center" wrapText="1"/>
      <protection locked="0"/>
    </xf>
    <xf numFmtId="0" fontId="26" fillId="2" borderId="1" xfId="0" applyFont="1" applyFill="1" applyBorder="1" applyAlignment="1" applyProtection="1">
      <alignment vertical="center" wrapText="1"/>
      <protection locked="0"/>
    </xf>
    <xf numFmtId="0" fontId="31" fillId="2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vertical="center" wrapText="1"/>
    </xf>
    <xf numFmtId="49" fontId="32" fillId="0" borderId="0" xfId="50" applyFont="1" applyFill="1" applyBorder="1" applyAlignment="1">
      <alignment horizontal="center" vertical="center" wrapText="1"/>
    </xf>
    <xf numFmtId="49" fontId="33" fillId="6" borderId="1" xfId="52" applyFont="1">
      <alignment vertical="center" wrapText="1"/>
    </xf>
    <xf numFmtId="49" fontId="2" fillId="0" borderId="1" xfId="50" applyFont="1" applyBorder="1">
      <alignment vertical="center" wrapText="1"/>
    </xf>
    <xf numFmtId="49" fontId="2" fillId="0" borderId="1" xfId="50" applyFont="1" applyBorder="1" applyAlignment="1">
      <alignment horizontal="center" vertical="center" wrapText="1"/>
    </xf>
    <xf numFmtId="49" fontId="34" fillId="0" borderId="1" xfId="5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表格正文" xfId="50"/>
    <cellStyle name="常规_Sheet1" xfId="51"/>
    <cellStyle name="表格标题（灰底）" xfId="52"/>
  </cellStyles>
  <dxfs count="5">
    <dxf>
      <fill>
        <patternFill patternType="solid">
          <bgColor rgb="FFFF0000"/>
        </patternFill>
      </fill>
    </dxf>
    <dxf>
      <fill>
        <patternFill patternType="solid">
          <bgColor theme="9" tint="0.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ont>
        <color rgb="FFFF0000"/>
      </font>
      <fill>
        <patternFill patternType="solid">
          <bgColor rgb="FF9EEFF8"/>
        </patternFill>
      </fill>
    </dxf>
  </dxfs>
  <tableStyles count="0" defaultTableStyle="TableStyleMedium2" defaultPivotStyle="PivotStyleLight16"/>
  <colors>
    <mruColors>
      <color rgb="00007835"/>
      <color rgb="0000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399415</xdr:colOff>
      <xdr:row>0</xdr:row>
      <xdr:rowOff>150495</xdr:rowOff>
    </xdr:from>
    <xdr:to>
      <xdr:col>2</xdr:col>
      <xdr:colOff>1002030</xdr:colOff>
      <xdr:row>1</xdr:row>
      <xdr:rowOff>509905</xdr:rowOff>
    </xdr:to>
    <xdr:pic>
      <xdr:nvPicPr>
        <xdr:cNvPr id="2" name="图片 1" descr="公司LOGO（PNG）格式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415" y="150495"/>
          <a:ext cx="1727835" cy="530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zoomScale="130" zoomScaleNormal="130" workbookViewId="0">
      <selection activeCell="D13" sqref="D13"/>
    </sheetView>
  </sheetViews>
  <sheetFormatPr defaultColWidth="9" defaultRowHeight="13.5" outlineLevelCol="4"/>
  <cols>
    <col min="1" max="1" width="7.49166666666667" style="86" customWidth="1"/>
    <col min="2" max="2" width="15.6333333333333" style="86" customWidth="1"/>
    <col min="3" max="3" width="10.75" style="86" customWidth="1"/>
    <col min="4" max="4" width="8.525" style="86" customWidth="1"/>
    <col min="5" max="5" width="45.4333333333333" style="86" customWidth="1"/>
    <col min="6" max="6" width="9" style="23"/>
    <col min="7" max="13" width="7.13333333333333" style="23" customWidth="1"/>
    <col min="14" max="16384" width="9" style="23"/>
  </cols>
  <sheetData>
    <row r="1" ht="68" customHeight="1" spans="1:5">
      <c r="A1" s="87" t="s">
        <v>0</v>
      </c>
      <c r="B1" s="87"/>
      <c r="C1" s="87"/>
      <c r="D1" s="87"/>
      <c r="E1" s="87"/>
    </row>
    <row r="2" ht="18.75" spans="1:5">
      <c r="A2" s="88" t="s">
        <v>1</v>
      </c>
      <c r="B2" s="88" t="s">
        <v>2</v>
      </c>
      <c r="C2" s="88" t="s">
        <v>3</v>
      </c>
      <c r="D2" s="88" t="s">
        <v>4</v>
      </c>
      <c r="E2" s="88" t="s">
        <v>5</v>
      </c>
    </row>
    <row r="3" ht="17.25" spans="1:5">
      <c r="A3" s="89" t="s">
        <v>6</v>
      </c>
      <c r="B3" s="90" t="s">
        <v>7</v>
      </c>
      <c r="C3" s="89" t="s">
        <v>8</v>
      </c>
      <c r="D3" s="89"/>
      <c r="E3" s="89" t="s">
        <v>9</v>
      </c>
    </row>
    <row r="4" ht="17.25" spans="1:5">
      <c r="A4" s="91"/>
      <c r="B4" s="91"/>
      <c r="C4" s="91"/>
      <c r="D4" s="91"/>
      <c r="E4" s="91"/>
    </row>
    <row r="5" ht="17.25" spans="1:5">
      <c r="A5" s="91"/>
      <c r="B5" s="91"/>
      <c r="C5" s="91"/>
      <c r="D5" s="91"/>
      <c r="E5" s="91"/>
    </row>
    <row r="6" ht="15.75" customHeight="1" spans="1:5">
      <c r="A6" s="91"/>
      <c r="B6" s="91"/>
      <c r="C6" s="91"/>
      <c r="D6" s="91"/>
      <c r="E6" s="91"/>
    </row>
    <row r="7" ht="30" customHeight="1" spans="1:5">
      <c r="A7" s="91"/>
      <c r="B7" s="91"/>
      <c r="C7" s="91"/>
      <c r="D7" s="91"/>
      <c r="E7" s="91"/>
    </row>
    <row r="8" spans="1:5">
      <c r="A8" s="92"/>
      <c r="B8" s="92"/>
      <c r="C8" s="92"/>
      <c r="D8" s="92"/>
      <c r="E8" s="92"/>
    </row>
    <row r="9" ht="78" customHeight="1" spans="1:5">
      <c r="A9" s="93" t="s">
        <v>10</v>
      </c>
      <c r="B9" s="93"/>
      <c r="C9" s="93"/>
      <c r="D9" s="93"/>
      <c r="E9" s="93"/>
    </row>
  </sheetData>
  <mergeCells count="2">
    <mergeCell ref="A1:E1"/>
    <mergeCell ref="A9:E9"/>
  </mergeCells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zoomScale="115" zoomScaleNormal="115" topLeftCell="A24" workbookViewId="0">
      <pane xSplit="2" topLeftCell="C1" activePane="topRight" state="frozen"/>
      <selection/>
      <selection pane="topRight" activeCell="C31" sqref="C31"/>
    </sheetView>
  </sheetViews>
  <sheetFormatPr defaultColWidth="9" defaultRowHeight="18.75"/>
  <cols>
    <col min="1" max="1" width="11.1333333333333" style="21" customWidth="1"/>
    <col min="2" max="2" width="3.63333333333333" style="22" customWidth="1"/>
    <col min="3" max="3" width="73.0666666666667" style="23" customWidth="1"/>
    <col min="4" max="4" width="6.25" style="24" customWidth="1"/>
    <col min="5" max="5" width="7.13333333333333" style="24" customWidth="1"/>
    <col min="6" max="8" width="12.6333333333333" style="23" customWidth="1"/>
    <col min="9" max="9" width="7.13333333333333" style="25" customWidth="1"/>
    <col min="10" max="10" width="53.3833333333333" style="23" customWidth="1"/>
    <col min="11" max="16384" width="9" style="23"/>
  </cols>
  <sheetData>
    <row r="1" ht="13.5" spans="1:10">
      <c r="A1" s="26" t="s">
        <v>11</v>
      </c>
      <c r="B1" s="27"/>
      <c r="C1" s="28"/>
      <c r="D1" s="29"/>
      <c r="E1" s="29"/>
      <c r="F1" s="28"/>
      <c r="G1" s="28"/>
      <c r="H1" s="28"/>
      <c r="I1" s="75"/>
      <c r="J1" s="28"/>
    </row>
    <row r="2" ht="56" customHeight="1" spans="1:10">
      <c r="A2" s="30"/>
      <c r="B2" s="30"/>
      <c r="C2" s="31"/>
      <c r="D2" s="32"/>
      <c r="E2" s="32"/>
      <c r="F2" s="31"/>
      <c r="G2" s="31"/>
      <c r="H2" s="31"/>
      <c r="I2" s="32"/>
      <c r="J2" s="31"/>
    </row>
    <row r="3" ht="16.5" spans="1:11">
      <c r="A3" s="33" t="s">
        <v>12</v>
      </c>
      <c r="B3" s="33"/>
      <c r="C3" s="34"/>
      <c r="D3" s="35" t="s">
        <v>13</v>
      </c>
      <c r="E3" s="33" t="s">
        <v>14</v>
      </c>
      <c r="F3" s="33" t="s">
        <v>15</v>
      </c>
      <c r="G3" s="33" t="s">
        <v>16</v>
      </c>
      <c r="H3" s="33" t="s">
        <v>17</v>
      </c>
      <c r="I3" s="76"/>
      <c r="J3" s="77"/>
      <c r="K3" s="73"/>
    </row>
    <row r="4" ht="16.5" spans="1:11">
      <c r="A4" s="33" t="s">
        <v>18</v>
      </c>
      <c r="B4" s="33"/>
      <c r="C4" s="34"/>
      <c r="D4" s="36" t="s">
        <v>19</v>
      </c>
      <c r="E4" s="37">
        <f>COUNTIF(D9:D163,"建议")</f>
        <v>3</v>
      </c>
      <c r="F4" s="38">
        <f>(COUNTIFS(D9:D163,"建议",I9:I163,"不通过"))</f>
        <v>0</v>
      </c>
      <c r="G4" s="38">
        <f>(COUNTIFS(D9:D163,"建议",E9:E163,"不涉及"))</f>
        <v>0</v>
      </c>
      <c r="H4" s="39">
        <f>(E4-F4-G4)/(E4-G4)</f>
        <v>1</v>
      </c>
      <c r="I4" s="76" t="s">
        <v>20</v>
      </c>
      <c r="J4" s="78"/>
      <c r="K4" s="73"/>
    </row>
    <row r="5" ht="16.5" spans="1:11">
      <c r="A5" s="33" t="s">
        <v>21</v>
      </c>
      <c r="B5" s="33"/>
      <c r="C5" s="34"/>
      <c r="D5" s="36" t="s">
        <v>22</v>
      </c>
      <c r="E5" s="37">
        <f>COUNTIF(D9:D163,"规则")</f>
        <v>20</v>
      </c>
      <c r="F5" s="38">
        <f>(COUNTIFS(D9:D164,"规则",I9:I164,"不通过"))</f>
        <v>0</v>
      </c>
      <c r="G5" s="38">
        <f>(COUNTIFS(D9:D164,"规则",E9:E164,"不涉及"))</f>
        <v>0</v>
      </c>
      <c r="H5" s="39">
        <f>(E5-F5-G5)/(E5-G5)</f>
        <v>1</v>
      </c>
      <c r="I5" s="76" t="s">
        <v>23</v>
      </c>
      <c r="J5" s="78"/>
      <c r="K5" s="73"/>
    </row>
    <row r="6" ht="16.5" spans="1:11">
      <c r="A6" s="33" t="s">
        <v>4</v>
      </c>
      <c r="B6" s="33"/>
      <c r="C6" s="34"/>
      <c r="D6" s="40"/>
      <c r="E6" s="41"/>
      <c r="F6" s="42"/>
      <c r="G6" s="42"/>
      <c r="H6" s="43"/>
      <c r="I6" s="79"/>
      <c r="J6" s="43"/>
      <c r="K6" s="73"/>
    </row>
    <row r="7" ht="16.5" spans="1:11">
      <c r="A7" s="33" t="s">
        <v>24</v>
      </c>
      <c r="B7" s="33"/>
      <c r="C7" s="44" t="s">
        <v>25</v>
      </c>
      <c r="D7" s="40"/>
      <c r="E7" s="40"/>
      <c r="F7" s="45"/>
      <c r="G7" s="45"/>
      <c r="H7" s="45"/>
      <c r="I7" s="80"/>
      <c r="J7" s="45"/>
      <c r="K7" s="73"/>
    </row>
    <row r="8" ht="33" spans="1:11">
      <c r="A8" s="46" t="s">
        <v>26</v>
      </c>
      <c r="B8" s="47" t="s">
        <v>27</v>
      </c>
      <c r="C8" s="48" t="s">
        <v>28</v>
      </c>
      <c r="D8" s="49" t="s">
        <v>13</v>
      </c>
      <c r="E8" s="49" t="s">
        <v>29</v>
      </c>
      <c r="F8" s="50" t="s">
        <v>30</v>
      </c>
      <c r="G8" s="51"/>
      <c r="H8" s="52"/>
      <c r="I8" s="81" t="s">
        <v>31</v>
      </c>
      <c r="J8" s="49" t="s">
        <v>32</v>
      </c>
      <c r="K8" s="73"/>
    </row>
    <row r="9" ht="16.5" spans="1:11">
      <c r="A9" s="53" t="s">
        <v>33</v>
      </c>
      <c r="B9" s="54" t="s">
        <v>34</v>
      </c>
      <c r="C9" s="55" t="s">
        <v>35</v>
      </c>
      <c r="D9" s="13" t="s">
        <v>22</v>
      </c>
      <c r="E9" s="16" t="s">
        <v>36</v>
      </c>
      <c r="F9" s="56"/>
      <c r="G9" s="57"/>
      <c r="H9" s="57"/>
      <c r="I9" s="82" t="s">
        <v>25</v>
      </c>
      <c r="J9" s="83"/>
      <c r="K9" s="73"/>
    </row>
    <row r="10" ht="16.5" spans="1:11">
      <c r="A10" s="53" t="s">
        <v>37</v>
      </c>
      <c r="B10" s="54" t="s">
        <v>38</v>
      </c>
      <c r="C10" s="58" t="s">
        <v>39</v>
      </c>
      <c r="D10" s="59" t="s">
        <v>19</v>
      </c>
      <c r="E10" s="16" t="s">
        <v>36</v>
      </c>
      <c r="F10" s="56"/>
      <c r="G10" s="57"/>
      <c r="H10" s="57"/>
      <c r="I10" s="82" t="s">
        <v>25</v>
      </c>
      <c r="J10" s="83"/>
      <c r="K10" s="73"/>
    </row>
    <row r="11" ht="61.5" spans="1:11">
      <c r="A11" s="60"/>
      <c r="B11" s="54" t="s">
        <v>40</v>
      </c>
      <c r="C11" s="61" t="s">
        <v>41</v>
      </c>
      <c r="D11" s="59" t="s">
        <v>22</v>
      </c>
      <c r="E11" s="16" t="s">
        <v>36</v>
      </c>
      <c r="F11" s="56"/>
      <c r="G11" s="57"/>
      <c r="H11" s="57"/>
      <c r="I11" s="82" t="s">
        <v>25</v>
      </c>
      <c r="J11" s="83"/>
      <c r="K11" s="73"/>
    </row>
    <row r="12" ht="78" spans="1:11">
      <c r="A12" s="53" t="s">
        <v>42</v>
      </c>
      <c r="B12" s="54" t="s">
        <v>43</v>
      </c>
      <c r="C12" s="61" t="s">
        <v>44</v>
      </c>
      <c r="D12" s="59" t="s">
        <v>22</v>
      </c>
      <c r="E12" s="16" t="s">
        <v>36</v>
      </c>
      <c r="F12" s="56"/>
      <c r="G12" s="57"/>
      <c r="H12" s="57"/>
      <c r="I12" s="82" t="s">
        <v>25</v>
      </c>
      <c r="J12" s="83"/>
      <c r="K12" s="73"/>
    </row>
    <row r="13" ht="46.5" spans="1:11">
      <c r="A13" s="60"/>
      <c r="B13" s="54" t="s">
        <v>45</v>
      </c>
      <c r="C13" s="61" t="s">
        <v>46</v>
      </c>
      <c r="D13" s="13" t="s">
        <v>22</v>
      </c>
      <c r="E13" s="16" t="s">
        <v>36</v>
      </c>
      <c r="F13" s="56"/>
      <c r="G13" s="57"/>
      <c r="H13" s="57"/>
      <c r="I13" s="82" t="s">
        <v>25</v>
      </c>
      <c r="J13" s="83"/>
      <c r="K13" s="73"/>
    </row>
    <row r="14" ht="84" customHeight="1" spans="1:11">
      <c r="A14" s="53" t="s">
        <v>47</v>
      </c>
      <c r="B14" s="54" t="s">
        <v>48</v>
      </c>
      <c r="C14" s="61" t="s">
        <v>49</v>
      </c>
      <c r="D14" s="59" t="s">
        <v>22</v>
      </c>
      <c r="E14" s="16" t="s">
        <v>36</v>
      </c>
      <c r="F14" s="56"/>
      <c r="G14" s="57"/>
      <c r="H14" s="57"/>
      <c r="I14" s="82" t="s">
        <v>25</v>
      </c>
      <c r="J14" s="83"/>
      <c r="K14" s="73"/>
    </row>
    <row r="15" ht="46.5" spans="1:11">
      <c r="A15" s="60"/>
      <c r="B15" s="54" t="s">
        <v>50</v>
      </c>
      <c r="C15" s="61" t="s">
        <v>51</v>
      </c>
      <c r="D15" s="13" t="s">
        <v>22</v>
      </c>
      <c r="E15" s="16" t="s">
        <v>36</v>
      </c>
      <c r="F15" s="56"/>
      <c r="G15" s="57"/>
      <c r="H15" s="57"/>
      <c r="I15" s="82" t="s">
        <v>25</v>
      </c>
      <c r="J15" s="83"/>
      <c r="K15" s="73"/>
    </row>
    <row r="16" ht="61.5" spans="1:11">
      <c r="A16" s="53" t="s">
        <v>52</v>
      </c>
      <c r="B16" s="54" t="s">
        <v>53</v>
      </c>
      <c r="C16" s="61" t="s">
        <v>54</v>
      </c>
      <c r="D16" s="59" t="s">
        <v>22</v>
      </c>
      <c r="E16" s="16" t="s">
        <v>36</v>
      </c>
      <c r="F16" s="56"/>
      <c r="G16" s="57"/>
      <c r="H16" s="57"/>
      <c r="I16" s="82" t="s">
        <v>25</v>
      </c>
      <c r="J16" s="83"/>
      <c r="K16" s="73"/>
    </row>
    <row r="17" ht="46.5" spans="1:11">
      <c r="A17" s="53" t="s">
        <v>55</v>
      </c>
      <c r="B17" s="54" t="s">
        <v>56</v>
      </c>
      <c r="C17" s="61" t="s">
        <v>57</v>
      </c>
      <c r="D17" s="59" t="s">
        <v>22</v>
      </c>
      <c r="E17" s="16" t="s">
        <v>36</v>
      </c>
      <c r="F17" s="56"/>
      <c r="G17" s="57"/>
      <c r="H17" s="57"/>
      <c r="I17" s="82" t="s">
        <v>25</v>
      </c>
      <c r="J17" s="84"/>
      <c r="K17" s="73"/>
    </row>
    <row r="18" ht="64.5" spans="1:11">
      <c r="A18" s="53" t="s">
        <v>58</v>
      </c>
      <c r="B18" s="54" t="s">
        <v>59</v>
      </c>
      <c r="C18" s="61" t="s">
        <v>60</v>
      </c>
      <c r="D18" s="59" t="s">
        <v>22</v>
      </c>
      <c r="E18" s="16" t="s">
        <v>36</v>
      </c>
      <c r="F18" s="56"/>
      <c r="G18" s="57"/>
      <c r="H18" s="57"/>
      <c r="I18" s="82" t="s">
        <v>25</v>
      </c>
      <c r="J18" s="84"/>
      <c r="K18" s="73"/>
    </row>
    <row r="19" ht="46.5" spans="1:11">
      <c r="A19" s="62"/>
      <c r="B19" s="54" t="s">
        <v>61</v>
      </c>
      <c r="C19" s="61" t="s">
        <v>62</v>
      </c>
      <c r="D19" s="59" t="s">
        <v>22</v>
      </c>
      <c r="E19" s="16" t="s">
        <v>36</v>
      </c>
      <c r="F19" s="56"/>
      <c r="G19" s="57"/>
      <c r="H19" s="57"/>
      <c r="I19" s="82" t="s">
        <v>25</v>
      </c>
      <c r="J19" s="84"/>
      <c r="K19" s="73"/>
    </row>
    <row r="20" ht="31.5" spans="1:11">
      <c r="A20" s="60" t="s">
        <v>63</v>
      </c>
      <c r="B20" s="54" t="s">
        <v>64</v>
      </c>
      <c r="C20" s="63" t="s">
        <v>65</v>
      </c>
      <c r="D20" s="59" t="s">
        <v>22</v>
      </c>
      <c r="E20" s="16" t="s">
        <v>36</v>
      </c>
      <c r="F20" s="56"/>
      <c r="G20" s="57"/>
      <c r="H20" s="57"/>
      <c r="I20" s="82" t="s">
        <v>25</v>
      </c>
      <c r="J20" s="84"/>
      <c r="K20" s="73"/>
    </row>
    <row r="21" ht="31.5" spans="1:11">
      <c r="A21" s="60"/>
      <c r="B21" s="54" t="s">
        <v>66</v>
      </c>
      <c r="C21" s="63" t="s">
        <v>67</v>
      </c>
      <c r="D21" s="59" t="s">
        <v>22</v>
      </c>
      <c r="E21" s="16" t="s">
        <v>36</v>
      </c>
      <c r="F21" s="56"/>
      <c r="G21" s="57"/>
      <c r="H21" s="57"/>
      <c r="I21" s="82" t="s">
        <v>25</v>
      </c>
      <c r="J21" s="84"/>
      <c r="K21" s="73"/>
    </row>
    <row r="22" ht="46.5" spans="1:11">
      <c r="A22" s="62"/>
      <c r="B22" s="54" t="s">
        <v>68</v>
      </c>
      <c r="C22" s="63" t="s">
        <v>69</v>
      </c>
      <c r="D22" s="59" t="s">
        <v>22</v>
      </c>
      <c r="E22" s="16" t="s">
        <v>36</v>
      </c>
      <c r="F22" s="56"/>
      <c r="G22" s="57"/>
      <c r="H22" s="57"/>
      <c r="I22" s="82" t="s">
        <v>25</v>
      </c>
      <c r="J22" s="84"/>
      <c r="K22" s="73"/>
    </row>
    <row r="23" ht="61.5" spans="1:11">
      <c r="A23" s="64" t="s">
        <v>70</v>
      </c>
      <c r="B23" s="54" t="s">
        <v>71</v>
      </c>
      <c r="C23" s="63" t="s">
        <v>72</v>
      </c>
      <c r="D23" s="59" t="s">
        <v>19</v>
      </c>
      <c r="E23" s="16" t="s">
        <v>36</v>
      </c>
      <c r="F23" s="56"/>
      <c r="G23" s="57"/>
      <c r="H23" s="57"/>
      <c r="I23" s="82" t="s">
        <v>25</v>
      </c>
      <c r="J23" s="84"/>
      <c r="K23" s="73"/>
    </row>
    <row r="24" ht="46.5" spans="1:11">
      <c r="A24" s="65" t="s">
        <v>73</v>
      </c>
      <c r="B24" s="54" t="s">
        <v>74</v>
      </c>
      <c r="C24" s="66" t="s">
        <v>75</v>
      </c>
      <c r="D24" s="59" t="s">
        <v>19</v>
      </c>
      <c r="E24" s="16" t="s">
        <v>36</v>
      </c>
      <c r="F24" s="56"/>
      <c r="G24" s="57"/>
      <c r="H24" s="57"/>
      <c r="I24" s="82" t="s">
        <v>25</v>
      </c>
      <c r="J24" s="84"/>
      <c r="K24" s="73"/>
    </row>
    <row r="25" ht="31.5" spans="1:11">
      <c r="A25" s="67"/>
      <c r="B25" s="54" t="s">
        <v>76</v>
      </c>
      <c r="C25" s="66" t="s">
        <v>77</v>
      </c>
      <c r="D25" s="59" t="s">
        <v>22</v>
      </c>
      <c r="E25" s="16" t="s">
        <v>36</v>
      </c>
      <c r="F25" s="56"/>
      <c r="G25" s="57"/>
      <c r="H25" s="57"/>
      <c r="I25" s="82" t="s">
        <v>25</v>
      </c>
      <c r="J25" s="84"/>
      <c r="K25" s="73"/>
    </row>
    <row r="26" ht="76.5" spans="1:11">
      <c r="A26" s="68"/>
      <c r="B26" s="54" t="s">
        <v>78</v>
      </c>
      <c r="C26" s="66" t="s">
        <v>79</v>
      </c>
      <c r="D26" s="59" t="s">
        <v>22</v>
      </c>
      <c r="E26" s="16" t="s">
        <v>36</v>
      </c>
      <c r="F26" s="56"/>
      <c r="G26" s="57"/>
      <c r="H26" s="57"/>
      <c r="I26" s="82" t="s">
        <v>25</v>
      </c>
      <c r="J26" s="84"/>
      <c r="K26" s="73"/>
    </row>
    <row r="27" ht="74" customHeight="1" spans="1:11">
      <c r="A27" s="69" t="s">
        <v>80</v>
      </c>
      <c r="B27" s="54" t="s">
        <v>81</v>
      </c>
      <c r="C27" s="70" t="s">
        <v>82</v>
      </c>
      <c r="D27" s="59" t="s">
        <v>22</v>
      </c>
      <c r="E27" s="16" t="s">
        <v>36</v>
      </c>
      <c r="F27" s="56"/>
      <c r="G27" s="57"/>
      <c r="H27" s="57"/>
      <c r="I27" s="82" t="s">
        <v>25</v>
      </c>
      <c r="J27" s="84"/>
      <c r="K27" s="73"/>
    </row>
    <row r="28" ht="16.5" spans="1:11">
      <c r="A28" s="69" t="s">
        <v>83</v>
      </c>
      <c r="B28" s="54" t="s">
        <v>84</v>
      </c>
      <c r="C28" s="70" t="s">
        <v>85</v>
      </c>
      <c r="D28" s="59" t="s">
        <v>22</v>
      </c>
      <c r="E28" s="16" t="s">
        <v>36</v>
      </c>
      <c r="F28" s="56"/>
      <c r="G28" s="57"/>
      <c r="H28" s="57"/>
      <c r="I28" s="82" t="s">
        <v>25</v>
      </c>
      <c r="J28" s="84"/>
      <c r="K28" s="73"/>
    </row>
    <row r="29" ht="76.5" spans="1:11">
      <c r="A29" s="69"/>
      <c r="B29" s="54" t="s">
        <v>86</v>
      </c>
      <c r="C29" s="63" t="s">
        <v>87</v>
      </c>
      <c r="D29" s="59" t="s">
        <v>22</v>
      </c>
      <c r="E29" s="16" t="s">
        <v>36</v>
      </c>
      <c r="F29" s="56"/>
      <c r="G29" s="57"/>
      <c r="H29" s="57"/>
      <c r="I29" s="82" t="s">
        <v>25</v>
      </c>
      <c r="J29" s="84"/>
      <c r="K29" s="73"/>
    </row>
    <row r="30" ht="61.5" spans="1:11">
      <c r="A30" s="69"/>
      <c r="B30" s="54" t="s">
        <v>88</v>
      </c>
      <c r="C30" s="61" t="s">
        <v>89</v>
      </c>
      <c r="D30" s="59" t="s">
        <v>22</v>
      </c>
      <c r="E30" s="16" t="s">
        <v>36</v>
      </c>
      <c r="F30" s="56"/>
      <c r="G30" s="57"/>
      <c r="H30" s="57"/>
      <c r="I30" s="82" t="s">
        <v>25</v>
      </c>
      <c r="J30" s="84"/>
      <c r="K30" s="73"/>
    </row>
    <row r="31" ht="46.5" spans="1:11">
      <c r="A31" s="69"/>
      <c r="B31" s="54" t="s">
        <v>90</v>
      </c>
      <c r="C31" s="61" t="s">
        <v>91</v>
      </c>
      <c r="D31" s="59" t="s">
        <v>22</v>
      </c>
      <c r="E31" s="16" t="s">
        <v>36</v>
      </c>
      <c r="F31" s="56"/>
      <c r="G31" s="57"/>
      <c r="H31" s="57"/>
      <c r="I31" s="82" t="s">
        <v>25</v>
      </c>
      <c r="J31" s="84"/>
      <c r="K31" s="73"/>
    </row>
    <row r="32" ht="16.5" spans="1:11">
      <c r="A32" s="71"/>
      <c r="B32" s="72"/>
      <c r="C32" s="73"/>
      <c r="D32" s="74"/>
      <c r="E32" s="74"/>
      <c r="F32" s="73"/>
      <c r="G32" s="73"/>
      <c r="H32" s="73"/>
      <c r="I32" s="85"/>
      <c r="J32" s="73"/>
      <c r="K32" s="73"/>
    </row>
    <row r="33" ht="16.5" spans="1:11">
      <c r="A33" s="71"/>
      <c r="B33" s="72"/>
      <c r="C33" s="73"/>
      <c r="D33" s="74"/>
      <c r="E33" s="74"/>
      <c r="F33" s="73"/>
      <c r="G33" s="73"/>
      <c r="H33" s="73"/>
      <c r="I33" s="85"/>
      <c r="J33" s="73"/>
      <c r="K33" s="73"/>
    </row>
    <row r="34" ht="16.5" spans="1:11">
      <c r="A34" s="71"/>
      <c r="B34" s="72"/>
      <c r="C34" s="73"/>
      <c r="D34" s="74"/>
      <c r="E34" s="74"/>
      <c r="F34" s="73"/>
      <c r="G34" s="73"/>
      <c r="H34" s="73"/>
      <c r="I34" s="85"/>
      <c r="J34" s="73"/>
      <c r="K34" s="73"/>
    </row>
    <row r="35" ht="16.5" spans="1:11">
      <c r="A35" s="71"/>
      <c r="B35" s="72"/>
      <c r="C35" s="73"/>
      <c r="D35" s="74"/>
      <c r="E35" s="74"/>
      <c r="F35" s="73"/>
      <c r="G35" s="73"/>
      <c r="H35" s="73"/>
      <c r="I35" s="85"/>
      <c r="J35" s="73"/>
      <c r="K35" s="73"/>
    </row>
    <row r="36" ht="16.5" spans="1:11">
      <c r="A36" s="71"/>
      <c r="B36" s="72"/>
      <c r="C36" s="73"/>
      <c r="D36" s="74"/>
      <c r="E36" s="74"/>
      <c r="F36" s="73"/>
      <c r="G36" s="73"/>
      <c r="H36" s="73"/>
      <c r="I36" s="85"/>
      <c r="J36" s="73"/>
      <c r="K36" s="73"/>
    </row>
    <row r="37" ht="16.5" spans="1:11">
      <c r="A37" s="71"/>
      <c r="B37" s="72"/>
      <c r="C37" s="73"/>
      <c r="D37" s="74"/>
      <c r="E37" s="74"/>
      <c r="F37" s="73"/>
      <c r="G37" s="73"/>
      <c r="H37" s="73"/>
      <c r="I37" s="85"/>
      <c r="J37" s="73"/>
      <c r="K37" s="73"/>
    </row>
    <row r="38" ht="16.5" spans="1:11">
      <c r="A38" s="71"/>
      <c r="B38" s="72"/>
      <c r="C38" s="73"/>
      <c r="D38" s="74"/>
      <c r="E38" s="74"/>
      <c r="F38" s="73"/>
      <c r="G38" s="73"/>
      <c r="H38" s="73"/>
      <c r="I38" s="85"/>
      <c r="J38" s="73"/>
      <c r="K38" s="73"/>
    </row>
    <row r="39" ht="16.5" spans="1:11">
      <c r="A39" s="71"/>
      <c r="B39" s="72"/>
      <c r="C39" s="73"/>
      <c r="D39" s="74"/>
      <c r="E39" s="74"/>
      <c r="F39" s="73"/>
      <c r="G39" s="73"/>
      <c r="H39" s="73"/>
      <c r="I39" s="85"/>
      <c r="J39" s="73"/>
      <c r="K39" s="73"/>
    </row>
    <row r="40" ht="16.5" spans="1:11">
      <c r="A40" s="71"/>
      <c r="B40" s="72"/>
      <c r="C40" s="73"/>
      <c r="D40" s="74"/>
      <c r="E40" s="74"/>
      <c r="F40" s="73"/>
      <c r="G40" s="73"/>
      <c r="H40" s="73"/>
      <c r="I40" s="85"/>
      <c r="J40" s="73"/>
      <c r="K40" s="73"/>
    </row>
    <row r="41" ht="16.5" spans="1:11">
      <c r="A41" s="71"/>
      <c r="B41" s="72"/>
      <c r="C41" s="73"/>
      <c r="D41" s="74"/>
      <c r="E41" s="74"/>
      <c r="F41" s="73"/>
      <c r="G41" s="73"/>
      <c r="H41" s="73"/>
      <c r="I41" s="85"/>
      <c r="J41" s="73"/>
      <c r="K41" s="73"/>
    </row>
    <row r="42" ht="16.5" spans="1:11">
      <c r="A42" s="71"/>
      <c r="B42" s="72"/>
      <c r="C42" s="73"/>
      <c r="D42" s="74"/>
      <c r="E42" s="74"/>
      <c r="F42" s="73"/>
      <c r="G42" s="73"/>
      <c r="H42" s="73"/>
      <c r="I42" s="85"/>
      <c r="J42" s="73"/>
      <c r="K42" s="73"/>
    </row>
    <row r="43" ht="16.5" spans="1:11">
      <c r="A43" s="71"/>
      <c r="B43" s="72"/>
      <c r="C43" s="73"/>
      <c r="D43" s="74"/>
      <c r="E43" s="74"/>
      <c r="F43" s="73"/>
      <c r="G43" s="73"/>
      <c r="H43" s="73"/>
      <c r="I43" s="85"/>
      <c r="J43" s="73"/>
      <c r="K43" s="73"/>
    </row>
    <row r="44" ht="16.5" spans="1:11">
      <c r="A44" s="71"/>
      <c r="B44" s="72"/>
      <c r="C44" s="73"/>
      <c r="D44" s="74"/>
      <c r="E44" s="74"/>
      <c r="F44" s="73"/>
      <c r="G44" s="73"/>
      <c r="H44" s="73"/>
      <c r="I44" s="85"/>
      <c r="J44" s="73"/>
      <c r="K44" s="73"/>
    </row>
    <row r="45" ht="16.5" spans="1:11">
      <c r="A45" s="71"/>
      <c r="B45" s="72"/>
      <c r="C45" s="73"/>
      <c r="D45" s="74"/>
      <c r="E45" s="74"/>
      <c r="F45" s="73"/>
      <c r="G45" s="73"/>
      <c r="H45" s="73"/>
      <c r="I45" s="85"/>
      <c r="J45" s="73"/>
      <c r="K45" s="73"/>
    </row>
    <row r="46" ht="16.5" spans="1:11">
      <c r="A46" s="71"/>
      <c r="B46" s="72"/>
      <c r="C46" s="73"/>
      <c r="D46" s="74"/>
      <c r="E46" s="74"/>
      <c r="F46" s="73"/>
      <c r="G46" s="73"/>
      <c r="H46" s="73"/>
      <c r="I46" s="85"/>
      <c r="J46" s="73"/>
      <c r="K46" s="73"/>
    </row>
    <row r="47" ht="16.5" spans="1:11">
      <c r="A47" s="71"/>
      <c r="B47" s="72"/>
      <c r="C47" s="73"/>
      <c r="D47" s="74"/>
      <c r="E47" s="74"/>
      <c r="F47" s="73"/>
      <c r="G47" s="73"/>
      <c r="H47" s="73"/>
      <c r="I47" s="85"/>
      <c r="J47" s="73"/>
      <c r="K47" s="73"/>
    </row>
    <row r="48" ht="16.5" spans="1:11">
      <c r="A48" s="71"/>
      <c r="B48" s="72"/>
      <c r="C48" s="73"/>
      <c r="D48" s="74"/>
      <c r="E48" s="74"/>
      <c r="F48" s="73"/>
      <c r="G48" s="73"/>
      <c r="H48" s="73"/>
      <c r="I48" s="85"/>
      <c r="J48" s="73"/>
      <c r="K48" s="73"/>
    </row>
    <row r="49" ht="16.5" spans="1:8">
      <c r="A49" s="71"/>
      <c r="B49" s="72"/>
      <c r="C49" s="73"/>
      <c r="D49" s="74"/>
      <c r="E49" s="74"/>
      <c r="F49" s="73"/>
      <c r="G49" s="73"/>
      <c r="H49" s="73"/>
    </row>
    <row r="50" ht="16.5" spans="1:8">
      <c r="A50" s="71"/>
      <c r="B50" s="72"/>
      <c r="C50" s="73"/>
      <c r="D50" s="74"/>
      <c r="E50" s="74"/>
      <c r="F50" s="73"/>
      <c r="G50" s="73"/>
      <c r="H50" s="73"/>
    </row>
    <row r="51" ht="16.5" spans="1:8">
      <c r="A51" s="71"/>
      <c r="B51" s="72"/>
      <c r="C51" s="73"/>
      <c r="D51" s="74"/>
      <c r="E51" s="74"/>
      <c r="F51" s="73"/>
      <c r="G51" s="73"/>
      <c r="H51" s="73"/>
    </row>
    <row r="52" ht="16.5" spans="1:8">
      <c r="A52" s="71"/>
      <c r="B52" s="72"/>
      <c r="C52" s="73"/>
      <c r="D52" s="74"/>
      <c r="E52" s="74"/>
      <c r="F52" s="73"/>
      <c r="G52" s="73"/>
      <c r="H52" s="73"/>
    </row>
    <row r="53" ht="16.5" spans="1:8">
      <c r="A53" s="71"/>
      <c r="B53" s="72"/>
      <c r="C53" s="73"/>
      <c r="D53" s="74"/>
      <c r="E53" s="74"/>
      <c r="F53" s="73"/>
      <c r="G53" s="73"/>
      <c r="H53" s="73"/>
    </row>
    <row r="54" ht="16.5" spans="1:5">
      <c r="A54" s="71"/>
      <c r="B54" s="72"/>
      <c r="C54" s="73"/>
      <c r="D54" s="74"/>
      <c r="E54" s="74"/>
    </row>
    <row r="55" ht="16.5" spans="1:5">
      <c r="A55" s="71"/>
      <c r="B55" s="72"/>
      <c r="C55" s="73"/>
      <c r="D55" s="74"/>
      <c r="E55" s="74"/>
    </row>
    <row r="56" ht="16.5" spans="1:5">
      <c r="A56" s="71"/>
      <c r="B56" s="72"/>
      <c r="C56" s="73"/>
      <c r="D56" s="74"/>
      <c r="E56" s="74"/>
    </row>
    <row r="57" ht="16.5" spans="1:5">
      <c r="A57" s="71"/>
      <c r="B57" s="72"/>
      <c r="C57" s="73"/>
      <c r="D57" s="74"/>
      <c r="E57" s="74"/>
    </row>
    <row r="58" ht="16.5" spans="1:5">
      <c r="A58" s="71"/>
      <c r="B58" s="72"/>
      <c r="C58" s="73"/>
      <c r="D58" s="74"/>
      <c r="E58" s="74"/>
    </row>
  </sheetData>
  <sheetProtection password="DBEA" sheet="1" objects="1"/>
  <protectedRanges>
    <protectedRange password="DBEA" sqref="C27:D28 D9 C10:D14 C9 C20:D23" name="区域1" securityDescriptor="O:WDG:WDD:"/>
    <protectedRange sqref="C15:D15 C18:D18" name="区域1_1"/>
    <protectedRange sqref="C16:D16" name="区域1_2"/>
    <protectedRange sqref="C17:D17" name="区域1_3"/>
    <protectedRange sqref="C24:D24 C26:D26" name="区域1_4"/>
    <protectedRange sqref="C19:D19" name="区域1_5"/>
    <protectedRange sqref="C25:D25" name="区域1_6"/>
  </protectedRanges>
  <mergeCells count="41">
    <mergeCell ref="A3:B3"/>
    <mergeCell ref="I3:J3"/>
    <mergeCell ref="A4:B4"/>
    <mergeCell ref="I4:J4"/>
    <mergeCell ref="A5:B5"/>
    <mergeCell ref="I5:J5"/>
    <mergeCell ref="A6:B6"/>
    <mergeCell ref="A7:B7"/>
    <mergeCell ref="F7:J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A10:A11"/>
    <mergeCell ref="A12:A13"/>
    <mergeCell ref="A14:A15"/>
    <mergeCell ref="A18:A19"/>
    <mergeCell ref="A20:A22"/>
    <mergeCell ref="A24:A26"/>
    <mergeCell ref="A28:A31"/>
    <mergeCell ref="A1:J2"/>
  </mergeCells>
  <conditionalFormatting sqref="C7">
    <cfRule type="cellIs" dxfId="0" priority="25" operator="equal">
      <formula>"不通过"</formula>
    </cfRule>
  </conditionalFormatting>
  <conditionalFormatting sqref="D9">
    <cfRule type="cellIs" dxfId="1" priority="33" operator="equal">
      <formula>"规则"</formula>
    </cfRule>
  </conditionalFormatting>
  <conditionalFormatting sqref="D11">
    <cfRule type="cellIs" dxfId="1" priority="50" operator="equal">
      <formula>"规则"</formula>
    </cfRule>
  </conditionalFormatting>
  <conditionalFormatting sqref="D14">
    <cfRule type="cellIs" dxfId="1" priority="43" operator="equal">
      <formula>"规则"</formula>
    </cfRule>
  </conditionalFormatting>
  <conditionalFormatting sqref="D15">
    <cfRule type="cellIs" dxfId="1" priority="45" operator="equal">
      <formula>"规则"</formula>
    </cfRule>
  </conditionalFormatting>
  <conditionalFormatting sqref="D16">
    <cfRule type="cellIs" dxfId="1" priority="17" operator="equal">
      <formula>"规则"</formula>
    </cfRule>
  </conditionalFormatting>
  <conditionalFormatting sqref="E16">
    <cfRule type="cellIs" dxfId="2" priority="19" operator="equal">
      <formula>"不满足"</formula>
    </cfRule>
    <cfRule type="cellIs" dxfId="3" priority="20" operator="equal">
      <formula>"满足"</formula>
    </cfRule>
  </conditionalFormatting>
  <conditionalFormatting sqref="I16">
    <cfRule type="cellIs" dxfId="1" priority="18" operator="equal">
      <formula>"不通过"</formula>
    </cfRule>
  </conditionalFormatting>
  <conditionalFormatting sqref="D17">
    <cfRule type="cellIs" dxfId="1" priority="14" operator="equal">
      <formula>"规则"</formula>
    </cfRule>
  </conditionalFormatting>
  <conditionalFormatting sqref="E17">
    <cfRule type="cellIs" dxfId="2" priority="15" operator="equal">
      <formula>"不满足"</formula>
    </cfRule>
    <cfRule type="cellIs" dxfId="3" priority="16" operator="equal">
      <formula>"满足"</formula>
    </cfRule>
  </conditionalFormatting>
  <conditionalFormatting sqref="I17">
    <cfRule type="cellIs" dxfId="1" priority="13" operator="equal">
      <formula>"不通过"</formula>
    </cfRule>
  </conditionalFormatting>
  <conditionalFormatting sqref="D19">
    <cfRule type="cellIs" dxfId="1" priority="6" operator="equal">
      <formula>"规则"</formula>
    </cfRule>
  </conditionalFormatting>
  <conditionalFormatting sqref="E19">
    <cfRule type="cellIs" dxfId="2" priority="7" operator="equal">
      <formula>"不满足"</formula>
    </cfRule>
    <cfRule type="cellIs" dxfId="3" priority="8" operator="equal">
      <formula>"满足"</formula>
    </cfRule>
  </conditionalFormatting>
  <conditionalFormatting sqref="I19">
    <cfRule type="cellIs" dxfId="1" priority="5" operator="equal">
      <formula>"不通过"</formula>
    </cfRule>
  </conditionalFormatting>
  <conditionalFormatting sqref="D25">
    <cfRule type="cellIs" dxfId="1" priority="2" operator="equal">
      <formula>"规则"</formula>
    </cfRule>
  </conditionalFormatting>
  <conditionalFormatting sqref="E25">
    <cfRule type="cellIs" dxfId="3" priority="4" operator="equal">
      <formula>"满足"</formula>
    </cfRule>
    <cfRule type="cellIs" dxfId="2" priority="3" operator="equal">
      <formula>"不满足"</formula>
    </cfRule>
  </conditionalFormatting>
  <conditionalFormatting sqref="I25">
    <cfRule type="cellIs" dxfId="1" priority="1" operator="equal">
      <formula>"不通过"</formula>
    </cfRule>
  </conditionalFormatting>
  <conditionalFormatting sqref="H4:H5">
    <cfRule type="cellIs" dxfId="4" priority="26" operator="lessThan">
      <formula>0.95</formula>
    </cfRule>
  </conditionalFormatting>
  <conditionalFormatting sqref="E9:E15 E18 E20:E23 E27:E31">
    <cfRule type="cellIs" dxfId="2" priority="54" operator="equal">
      <formula>"不满足"</formula>
    </cfRule>
    <cfRule type="cellIs" dxfId="3" priority="55" operator="equal">
      <formula>"满足"</formula>
    </cfRule>
  </conditionalFormatting>
  <conditionalFormatting sqref="I9:I15 I18 I20:I23 I27:I31">
    <cfRule type="cellIs" dxfId="1" priority="52" operator="equal">
      <formula>"不通过"</formula>
    </cfRule>
  </conditionalFormatting>
  <conditionalFormatting sqref="D18 D12:D13 D10 D20:D23 D27:D31">
    <cfRule type="cellIs" dxfId="1" priority="53" operator="equal">
      <formula>"规则"</formula>
    </cfRule>
  </conditionalFormatting>
  <conditionalFormatting sqref="D24 D26">
    <cfRule type="cellIs" dxfId="1" priority="10" operator="equal">
      <formula>"规则"</formula>
    </cfRule>
  </conditionalFormatting>
  <conditionalFormatting sqref="E24 E26">
    <cfRule type="cellIs" dxfId="2" priority="11" operator="equal">
      <formula>"不满足"</formula>
    </cfRule>
    <cfRule type="cellIs" dxfId="3" priority="12" operator="equal">
      <formula>"满足"</formula>
    </cfRule>
  </conditionalFormatting>
  <conditionalFormatting sqref="I24 I26">
    <cfRule type="cellIs" dxfId="1" priority="9" operator="equal">
      <formula>"不通过"</formula>
    </cfRule>
  </conditionalFormatting>
  <dataValidations count="3">
    <dataValidation type="list" allowBlank="1" showInputMessage="1" showErrorMessage="1" sqref="C7 I9 I12 I13 I14 I15 I16 I17 I18 I19 I20 I21 I24 I25 I26 I27 I28 I10:I11 I22:I23 I29:I31">
      <formula1>"通过,不通过"</formula1>
    </dataValidation>
    <dataValidation type="list" allowBlank="1" showInputMessage="1" showErrorMessage="1" sqref="D9 D10 D11 D12 D13 D14 D15 D16 D17 D18 D19 D24 D25 D26 D27 D28 D20:D21 D22:D23 D29:D31">
      <formula1>"规则,建议"</formula1>
    </dataValidation>
    <dataValidation type="list" allowBlank="1" showInputMessage="1" showErrorMessage="1" sqref="E9 E12 E13 E14 E15 E16 E17 E18 E19 E24 E25 E26 E27 E28 E10:E11 E20:E21 E22:E23 E29:E31">
      <formula1>"满足,不满足,不涉及"</formula1>
    </dataValidation>
  </dataValidation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zoomScale="115" zoomScaleNormal="115" workbookViewId="0">
      <selection activeCell="F15" sqref="F15"/>
    </sheetView>
  </sheetViews>
  <sheetFormatPr defaultColWidth="9" defaultRowHeight="17.25"/>
  <cols>
    <col min="2" max="2" width="13.5" customWidth="1"/>
    <col min="3" max="3" width="7.625" style="3" customWidth="1"/>
    <col min="4" max="4" width="35" style="4" customWidth="1"/>
    <col min="5" max="5" width="17" style="3" customWidth="1"/>
    <col min="6" max="6" width="27.6" customWidth="1"/>
    <col min="7" max="7" width="18.6916666666667" customWidth="1"/>
    <col min="8" max="9" width="9" style="5"/>
    <col min="10" max="10" width="26.625" customWidth="1"/>
    <col min="11" max="11" width="10.125" customWidth="1"/>
    <col min="12" max="12" width="7.75" customWidth="1"/>
    <col min="13" max="13" width="20.75" customWidth="1"/>
  </cols>
  <sheetData>
    <row r="1" ht="33.75" spans="1:13">
      <c r="A1" s="6" t="s">
        <v>92</v>
      </c>
      <c r="B1" s="7"/>
      <c r="C1" s="7"/>
      <c r="D1" s="7"/>
      <c r="E1" s="7"/>
      <c r="F1" s="7"/>
      <c r="G1" s="7"/>
      <c r="H1" s="8"/>
      <c r="I1" s="8"/>
      <c r="J1" s="7"/>
      <c r="K1" s="7"/>
      <c r="L1" s="7"/>
      <c r="M1" s="7"/>
    </row>
    <row r="2" s="1" customFormat="1" ht="31" customHeight="1" spans="1:13">
      <c r="A2" s="9"/>
      <c r="B2" s="10" t="s">
        <v>93</v>
      </c>
      <c r="C2" s="10" t="s">
        <v>94</v>
      </c>
      <c r="D2" s="10" t="s">
        <v>95</v>
      </c>
      <c r="E2" s="10" t="s">
        <v>96</v>
      </c>
      <c r="F2" s="10" t="s">
        <v>97</v>
      </c>
      <c r="G2" s="10" t="s">
        <v>98</v>
      </c>
      <c r="H2" s="10" t="s">
        <v>13</v>
      </c>
      <c r="I2" s="10" t="s">
        <v>29</v>
      </c>
      <c r="J2" s="10" t="s">
        <v>30</v>
      </c>
      <c r="K2" s="10" t="s">
        <v>99</v>
      </c>
      <c r="L2" s="10" t="s">
        <v>100</v>
      </c>
      <c r="M2" s="10" t="s">
        <v>32</v>
      </c>
    </row>
    <row r="3" s="2" customFormat="1" ht="20" customHeight="1" spans="1:13">
      <c r="A3" s="11" t="s">
        <v>101</v>
      </c>
      <c r="B3" s="12" t="s">
        <v>70</v>
      </c>
      <c r="C3" s="12">
        <v>90</v>
      </c>
      <c r="D3" s="12" t="s">
        <v>102</v>
      </c>
      <c r="E3" s="12" t="s">
        <v>103</v>
      </c>
      <c r="F3" s="12" t="s">
        <v>104</v>
      </c>
      <c r="G3" s="12" t="s">
        <v>105</v>
      </c>
      <c r="H3" s="13" t="s">
        <v>22</v>
      </c>
      <c r="I3" s="16" t="s">
        <v>36</v>
      </c>
      <c r="J3" s="17"/>
      <c r="K3" s="17"/>
      <c r="L3" s="18" t="s">
        <v>25</v>
      </c>
      <c r="M3" s="19"/>
    </row>
    <row r="4" s="2" customFormat="1" ht="20" customHeight="1" spans="1:13">
      <c r="A4" s="14"/>
      <c r="B4" s="11" t="s">
        <v>106</v>
      </c>
      <c r="C4" s="11">
        <v>100</v>
      </c>
      <c r="D4" s="12" t="s">
        <v>107</v>
      </c>
      <c r="E4" s="11" t="s">
        <v>108</v>
      </c>
      <c r="F4" s="14" t="s">
        <v>104</v>
      </c>
      <c r="G4" s="14" t="s">
        <v>105</v>
      </c>
      <c r="H4" s="13" t="s">
        <v>22</v>
      </c>
      <c r="I4" s="16" t="s">
        <v>36</v>
      </c>
      <c r="J4" s="17"/>
      <c r="K4" s="17"/>
      <c r="L4" s="18" t="s">
        <v>25</v>
      </c>
      <c r="M4" s="19"/>
    </row>
    <row r="5" s="2" customFormat="1" ht="20" customHeight="1" spans="1:13">
      <c r="A5" s="14"/>
      <c r="B5" s="15"/>
      <c r="C5" s="15"/>
      <c r="D5" s="12" t="s">
        <v>109</v>
      </c>
      <c r="E5" s="15"/>
      <c r="F5" s="15"/>
      <c r="G5" s="15"/>
      <c r="H5" s="13" t="s">
        <v>22</v>
      </c>
      <c r="I5" s="16" t="s">
        <v>36</v>
      </c>
      <c r="J5" s="17"/>
      <c r="K5" s="17"/>
      <c r="L5" s="18" t="s">
        <v>25</v>
      </c>
      <c r="M5" s="19"/>
    </row>
    <row r="6" s="2" customFormat="1" ht="20" customHeight="1" spans="1:13">
      <c r="A6" s="14"/>
      <c r="B6" s="12" t="s">
        <v>110</v>
      </c>
      <c r="C6" s="12">
        <v>100</v>
      </c>
      <c r="D6" s="12" t="s">
        <v>111</v>
      </c>
      <c r="E6" s="12" t="s">
        <v>112</v>
      </c>
      <c r="F6" s="12" t="s">
        <v>104</v>
      </c>
      <c r="G6" s="12" t="s">
        <v>105</v>
      </c>
      <c r="H6" s="13" t="s">
        <v>22</v>
      </c>
      <c r="I6" s="16" t="s">
        <v>36</v>
      </c>
      <c r="J6" s="20"/>
      <c r="K6" s="20"/>
      <c r="L6" s="18" t="s">
        <v>25</v>
      </c>
      <c r="M6" s="19"/>
    </row>
    <row r="7" s="2" customFormat="1" ht="65" customHeight="1" spans="1:13">
      <c r="A7" s="14"/>
      <c r="B7" s="12" t="s">
        <v>63</v>
      </c>
      <c r="C7" s="12">
        <v>100</v>
      </c>
      <c r="D7" s="12" t="s">
        <v>113</v>
      </c>
      <c r="E7" s="12" t="s">
        <v>114</v>
      </c>
      <c r="F7" s="12" t="s">
        <v>115</v>
      </c>
      <c r="G7" s="12" t="s">
        <v>105</v>
      </c>
      <c r="H7" s="13" t="s">
        <v>22</v>
      </c>
      <c r="I7" s="16" t="s">
        <v>36</v>
      </c>
      <c r="J7" s="17"/>
      <c r="K7" s="17"/>
      <c r="L7" s="18" t="s">
        <v>25</v>
      </c>
      <c r="M7" s="19"/>
    </row>
    <row r="8" s="2" customFormat="1" ht="16.5" spans="1:13">
      <c r="A8" s="14"/>
      <c r="B8" s="12" t="s">
        <v>116</v>
      </c>
      <c r="C8" s="12">
        <v>100</v>
      </c>
      <c r="D8" s="12" t="s">
        <v>117</v>
      </c>
      <c r="E8" s="12" t="s">
        <v>118</v>
      </c>
      <c r="F8" s="12" t="s">
        <v>119</v>
      </c>
      <c r="G8" s="12" t="s">
        <v>105</v>
      </c>
      <c r="H8" s="13" t="s">
        <v>22</v>
      </c>
      <c r="I8" s="16" t="s">
        <v>36</v>
      </c>
      <c r="J8" s="17"/>
      <c r="K8" s="17"/>
      <c r="L8" s="18" t="s">
        <v>25</v>
      </c>
      <c r="M8" s="19"/>
    </row>
    <row r="9" s="2" customFormat="1" ht="16.5" spans="1:13">
      <c r="A9" s="14"/>
      <c r="B9" s="12" t="s">
        <v>120</v>
      </c>
      <c r="C9" s="12">
        <v>100</v>
      </c>
      <c r="D9" s="12" t="s">
        <v>117</v>
      </c>
      <c r="E9" s="12" t="s">
        <v>118</v>
      </c>
      <c r="F9" s="12" t="s">
        <v>119</v>
      </c>
      <c r="G9" s="12" t="s">
        <v>105</v>
      </c>
      <c r="H9" s="13" t="s">
        <v>22</v>
      </c>
      <c r="I9" s="16" t="s">
        <v>36</v>
      </c>
      <c r="J9" s="17"/>
      <c r="K9" s="17"/>
      <c r="L9" s="18" t="s">
        <v>25</v>
      </c>
      <c r="M9" s="19"/>
    </row>
    <row r="10" s="2" customFormat="1" ht="20" customHeight="1" spans="1:13">
      <c r="A10" s="13" t="s">
        <v>121</v>
      </c>
      <c r="B10" s="12" t="s">
        <v>122</v>
      </c>
      <c r="C10" s="12">
        <v>50</v>
      </c>
      <c r="D10" s="12" t="s">
        <v>123</v>
      </c>
      <c r="E10" s="12" t="s">
        <v>118</v>
      </c>
      <c r="F10" s="12" t="s">
        <v>124</v>
      </c>
      <c r="G10" s="12" t="s">
        <v>105</v>
      </c>
      <c r="H10" s="13" t="s">
        <v>22</v>
      </c>
      <c r="I10" s="16" t="s">
        <v>36</v>
      </c>
      <c r="J10" s="17"/>
      <c r="K10" s="17"/>
      <c r="L10" s="18" t="s">
        <v>25</v>
      </c>
      <c r="M10" s="19"/>
    </row>
    <row r="11" s="2" customFormat="1" ht="20" customHeight="1" spans="1:13">
      <c r="A11" s="13"/>
      <c r="B11" s="11" t="s">
        <v>125</v>
      </c>
      <c r="C11" s="11">
        <v>50</v>
      </c>
      <c r="D11" s="11" t="s">
        <v>126</v>
      </c>
      <c r="E11" s="11" t="s">
        <v>118</v>
      </c>
      <c r="F11" s="11" t="s">
        <v>127</v>
      </c>
      <c r="G11" s="11" t="s">
        <v>105</v>
      </c>
      <c r="H11" s="13" t="s">
        <v>22</v>
      </c>
      <c r="I11" s="16" t="s">
        <v>36</v>
      </c>
      <c r="J11" s="17"/>
      <c r="K11" s="17"/>
      <c r="L11" s="18" t="s">
        <v>25</v>
      </c>
      <c r="M11" s="19"/>
    </row>
    <row r="12" s="2" customFormat="1" ht="37" customHeight="1" spans="1:13">
      <c r="A12" s="13"/>
      <c r="B12" s="15"/>
      <c r="C12" s="15"/>
      <c r="D12" s="15"/>
      <c r="E12" s="15"/>
      <c r="F12" s="15"/>
      <c r="G12" s="15"/>
      <c r="H12" s="13" t="s">
        <v>22</v>
      </c>
      <c r="I12" s="16" t="s">
        <v>36</v>
      </c>
      <c r="J12" s="17"/>
      <c r="K12" s="17"/>
      <c r="L12" s="18" t="s">
        <v>25</v>
      </c>
      <c r="M12" s="19"/>
    </row>
    <row r="13" s="2" customFormat="1" ht="37" customHeight="1" spans="1:13">
      <c r="A13" s="13"/>
      <c r="B13" s="12" t="s">
        <v>128</v>
      </c>
      <c r="C13" s="12">
        <v>50</v>
      </c>
      <c r="D13" s="12" t="s">
        <v>129</v>
      </c>
      <c r="E13" s="12" t="s">
        <v>118</v>
      </c>
      <c r="F13" s="12"/>
      <c r="G13" s="12" t="s">
        <v>105</v>
      </c>
      <c r="H13" s="13" t="s">
        <v>19</v>
      </c>
      <c r="I13" s="16" t="s">
        <v>36</v>
      </c>
      <c r="J13" s="17"/>
      <c r="K13" s="17"/>
      <c r="L13" s="18" t="s">
        <v>25</v>
      </c>
      <c r="M13" s="19"/>
    </row>
  </sheetData>
  <sheetProtection password="DBEA" sheet="1" objects="1"/>
  <mergeCells count="14">
    <mergeCell ref="A1:M1"/>
    <mergeCell ref="A3:A7"/>
    <mergeCell ref="A10:A13"/>
    <mergeCell ref="B4:B5"/>
    <mergeCell ref="B11:B12"/>
    <mergeCell ref="C4:C5"/>
    <mergeCell ref="C11:C12"/>
    <mergeCell ref="D11:D12"/>
    <mergeCell ref="E4:E5"/>
    <mergeCell ref="E11:E12"/>
    <mergeCell ref="F4:F5"/>
    <mergeCell ref="F11:F12"/>
    <mergeCell ref="G4:G5"/>
    <mergeCell ref="G11:G12"/>
  </mergeCells>
  <conditionalFormatting sqref="H6">
    <cfRule type="cellIs" dxfId="1" priority="4" operator="equal">
      <formula>"规则"</formula>
    </cfRule>
  </conditionalFormatting>
  <conditionalFormatting sqref="I6">
    <cfRule type="cellIs" dxfId="3" priority="7" operator="equal">
      <formula>"满足"</formula>
    </cfRule>
    <cfRule type="cellIs" dxfId="2" priority="6" operator="equal">
      <formula>"不满足"</formula>
    </cfRule>
  </conditionalFormatting>
  <conditionalFormatting sqref="L6">
    <cfRule type="cellIs" dxfId="1" priority="5" operator="equal">
      <formula>"不通过"</formula>
    </cfRule>
  </conditionalFormatting>
  <conditionalFormatting sqref="H7">
    <cfRule type="cellIs" dxfId="1" priority="30" operator="equal">
      <formula>"规则"</formula>
    </cfRule>
  </conditionalFormatting>
  <conditionalFormatting sqref="H11">
    <cfRule type="cellIs" dxfId="1" priority="12" operator="equal">
      <formula>"规则"</formula>
    </cfRule>
  </conditionalFormatting>
  <conditionalFormatting sqref="H12">
    <cfRule type="cellIs" dxfId="1" priority="14" operator="equal">
      <formula>"规则"</formula>
    </cfRule>
  </conditionalFormatting>
  <conditionalFormatting sqref="H4:H5">
    <cfRule type="cellIs" dxfId="1" priority="32" operator="equal">
      <formula>"规则"</formula>
    </cfRule>
  </conditionalFormatting>
  <conditionalFormatting sqref="H8:H9">
    <cfRule type="cellIs" dxfId="1" priority="1" operator="equal">
      <formula>"规则"</formula>
    </cfRule>
  </conditionalFormatting>
  <conditionalFormatting sqref="I8:I9">
    <cfRule type="cellIs" dxfId="3" priority="3" operator="equal">
      <formula>"满足"</formula>
    </cfRule>
    <cfRule type="cellIs" dxfId="2" priority="2" operator="equal">
      <formula>"不满足"</formula>
    </cfRule>
  </conditionalFormatting>
  <conditionalFormatting sqref="I11:I12">
    <cfRule type="cellIs" dxfId="2" priority="15" operator="equal">
      <formula>"不满足"</formula>
    </cfRule>
    <cfRule type="cellIs" dxfId="3" priority="16" operator="equal">
      <formula>"满足"</formula>
    </cfRule>
  </conditionalFormatting>
  <conditionalFormatting sqref="L11:L12">
    <cfRule type="cellIs" dxfId="1" priority="13" operator="equal">
      <formula>"不通过"</formula>
    </cfRule>
  </conditionalFormatting>
  <conditionalFormatting sqref="H3 H10 H13">
    <cfRule type="cellIs" dxfId="1" priority="25" operator="equal">
      <formula>"规则"</formula>
    </cfRule>
  </conditionalFormatting>
  <conditionalFormatting sqref="I3:I5 I7 I10 I13">
    <cfRule type="cellIs" dxfId="2" priority="33" operator="equal">
      <formula>"不满足"</formula>
    </cfRule>
    <cfRule type="cellIs" dxfId="3" priority="34" operator="equal">
      <formula>"满足"</formula>
    </cfRule>
  </conditionalFormatting>
  <conditionalFormatting sqref="L3:L5 L7:L10 L13">
    <cfRule type="cellIs" dxfId="1" priority="31" operator="equal">
      <formula>"不通过"</formula>
    </cfRule>
  </conditionalFormatting>
  <dataValidations count="3">
    <dataValidation type="list" allowBlank="1" showInputMessage="1" showErrorMessage="1" sqref="H3 H4 H5 H6 H7 H10 H13 H8:H9 H11:H12">
      <formula1>"规则,建议"</formula1>
    </dataValidation>
    <dataValidation type="list" allowBlank="1" showInputMessage="1" showErrorMessage="1" sqref="I3 I4 I5 I6 I7 I10 I13 I8:I9 I11:I12">
      <formula1>"满足,不满足,不涉及"</formula1>
    </dataValidation>
    <dataValidation type="list" allowBlank="1" showInputMessage="1" showErrorMessage="1" sqref="L3 L4 L5 L6 L7 L8 L9 L10 L13 L11:L12">
      <formula1>"通过,不通过"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  <arrUserId title="区域1_4" rangeCreator="" othersAccessPermission="edit"/>
    <arrUserId title="区域1_5" rangeCreator="" othersAccessPermission="edit"/>
    <arrUserId title="区域1_6" rangeCreator="" othersAccessPermission="edit"/>
  </rangeList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版本管理</vt:lpstr>
      <vt:lpstr>PCB checklist</vt:lpstr>
      <vt:lpstr>阻抗，等长需求表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2021-11-29T03:01:00Z</dcterms:created>
  <dcterms:modified xsi:type="dcterms:W3CDTF">2025-04-17T05:52:53Z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14E53B599D654F4995DF217E106D9E8B</vt:lpwstr>
  </property>
</Properties>
</file>